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eduardo.gomez\OneDrive – UN Women\UNwomen\Website-Contents\Publications\SGreport-StatusOfWomen-2014\FINAL Web Annexes\FINAL Web Annexes\"/>
    </mc:Choice>
  </mc:AlternateContent>
  <bookViews>
    <workbookView xWindow="0" yWindow="0" windowWidth="25605" windowHeight="155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9" i="1" l="1"/>
  <c r="AN39" i="1"/>
  <c r="AH39" i="1"/>
  <c r="AB39" i="1"/>
  <c r="V39" i="1"/>
  <c r="P39" i="1"/>
  <c r="J39" i="1"/>
  <c r="D39" i="1"/>
  <c r="AZ39" i="1"/>
  <c r="AW39" i="1"/>
  <c r="AQ39" i="1"/>
  <c r="AK39" i="1"/>
  <c r="AE39" i="1"/>
  <c r="Y39" i="1"/>
  <c r="S39" i="1"/>
  <c r="M39" i="1"/>
  <c r="G39" i="1"/>
  <c r="BC39" i="1"/>
  <c r="BF39" i="1"/>
  <c r="AS39" i="1"/>
  <c r="AM39" i="1"/>
  <c r="AG39" i="1"/>
  <c r="AA39" i="1"/>
  <c r="U39" i="1"/>
  <c r="O39" i="1"/>
  <c r="I39" i="1"/>
  <c r="C39" i="1"/>
  <c r="AY39" i="1"/>
  <c r="AV39" i="1"/>
  <c r="AP39" i="1"/>
  <c r="AJ39" i="1"/>
  <c r="AD39" i="1"/>
  <c r="X39" i="1"/>
  <c r="R39" i="1"/>
  <c r="L39" i="1"/>
  <c r="F39" i="1"/>
  <c r="BB39" i="1"/>
  <c r="BE39" i="1"/>
  <c r="BG39" i="1"/>
  <c r="AZ38" i="1"/>
  <c r="BC38" i="1"/>
  <c r="BF38" i="1"/>
  <c r="AY38" i="1"/>
  <c r="BB38" i="1"/>
  <c r="BE38" i="1"/>
  <c r="BG38" i="1"/>
  <c r="AZ37" i="1"/>
  <c r="BC37" i="1"/>
  <c r="BF37" i="1"/>
  <c r="AY37" i="1"/>
  <c r="BB37" i="1"/>
  <c r="BE37" i="1"/>
  <c r="BG37" i="1"/>
  <c r="AZ36" i="1"/>
  <c r="BC36" i="1"/>
  <c r="BF36" i="1"/>
  <c r="AY36" i="1"/>
  <c r="BB36" i="1"/>
  <c r="BE36" i="1"/>
  <c r="BG36" i="1"/>
  <c r="AZ35" i="1"/>
  <c r="BC35" i="1"/>
  <c r="BF35" i="1"/>
  <c r="AY35" i="1"/>
  <c r="BB35" i="1"/>
  <c r="BE35" i="1"/>
  <c r="BG35" i="1"/>
  <c r="AZ34" i="1"/>
  <c r="BC34" i="1"/>
  <c r="BF34" i="1"/>
  <c r="AY34" i="1"/>
  <c r="BB34" i="1"/>
  <c r="BE34" i="1"/>
  <c r="BG34" i="1"/>
  <c r="AZ33" i="1"/>
  <c r="BC33" i="1"/>
  <c r="BF33" i="1"/>
  <c r="AY33" i="1"/>
  <c r="BB33" i="1"/>
  <c r="BE33" i="1"/>
  <c r="BG33" i="1"/>
  <c r="AZ32" i="1"/>
  <c r="BC32" i="1"/>
  <c r="BF32" i="1"/>
  <c r="AY32" i="1"/>
  <c r="BB32" i="1"/>
  <c r="BE32" i="1"/>
  <c r="BG32" i="1"/>
  <c r="AZ31" i="1"/>
  <c r="BC31" i="1"/>
  <c r="BF31" i="1"/>
  <c r="AY31" i="1"/>
  <c r="BB31" i="1"/>
  <c r="BE31" i="1"/>
  <c r="BG31" i="1"/>
  <c r="AZ30" i="1"/>
  <c r="BC30" i="1"/>
  <c r="BF30" i="1"/>
  <c r="AY30" i="1"/>
  <c r="BB30" i="1"/>
  <c r="BE30" i="1"/>
  <c r="BG30" i="1"/>
  <c r="AZ29" i="1"/>
  <c r="BC29" i="1"/>
  <c r="BF29" i="1"/>
  <c r="AY29" i="1"/>
  <c r="BB29" i="1"/>
  <c r="BE29" i="1"/>
  <c r="BG29" i="1"/>
  <c r="AZ28" i="1"/>
  <c r="BC28" i="1"/>
  <c r="BF28" i="1"/>
  <c r="AY28" i="1"/>
  <c r="BB28" i="1"/>
  <c r="BE28" i="1"/>
  <c r="BG28" i="1"/>
  <c r="AZ27" i="1"/>
  <c r="BC27" i="1"/>
  <c r="BF27" i="1"/>
  <c r="AY27" i="1"/>
  <c r="BB27" i="1"/>
  <c r="BE27" i="1"/>
  <c r="BG27" i="1"/>
  <c r="AZ26" i="1"/>
  <c r="BC26" i="1"/>
  <c r="BF26" i="1"/>
  <c r="AY26" i="1"/>
  <c r="BB26" i="1"/>
  <c r="BE26" i="1"/>
  <c r="BG26" i="1"/>
  <c r="AZ25" i="1"/>
  <c r="BC25" i="1"/>
  <c r="BF25" i="1"/>
  <c r="AY25" i="1"/>
  <c r="BB25" i="1"/>
  <c r="BE25" i="1"/>
  <c r="BG25" i="1"/>
  <c r="AZ24" i="1"/>
  <c r="BC24" i="1"/>
  <c r="BF24" i="1"/>
  <c r="AY24" i="1"/>
  <c r="BB24" i="1"/>
  <c r="BE24" i="1"/>
  <c r="BG24" i="1"/>
  <c r="AZ23" i="1"/>
  <c r="BC23" i="1"/>
  <c r="BF23" i="1"/>
  <c r="AY23" i="1"/>
  <c r="BB23" i="1"/>
  <c r="BE23" i="1"/>
  <c r="BG23" i="1"/>
  <c r="AZ22" i="1"/>
  <c r="BC22" i="1"/>
  <c r="BF22" i="1"/>
  <c r="AY22" i="1"/>
  <c r="BB22" i="1"/>
  <c r="BE22" i="1"/>
  <c r="BG22" i="1"/>
  <c r="AZ21" i="1"/>
  <c r="BC21" i="1"/>
  <c r="BF21" i="1"/>
  <c r="AY21" i="1"/>
  <c r="BB21" i="1"/>
  <c r="BE21" i="1"/>
  <c r="BG21" i="1"/>
  <c r="AZ20" i="1"/>
  <c r="BC20" i="1"/>
  <c r="BF20" i="1"/>
  <c r="AY20" i="1"/>
  <c r="BB20" i="1"/>
  <c r="BE20" i="1"/>
  <c r="BG20" i="1"/>
  <c r="AZ19" i="1"/>
  <c r="BC19" i="1"/>
  <c r="BF19" i="1"/>
  <c r="AY19" i="1"/>
  <c r="BB19" i="1"/>
  <c r="BE19" i="1"/>
  <c r="BG19" i="1"/>
  <c r="AZ18" i="1"/>
  <c r="BC18" i="1"/>
  <c r="BF18" i="1"/>
  <c r="AY18" i="1"/>
  <c r="BB18" i="1"/>
  <c r="BE18" i="1"/>
  <c r="BG18" i="1"/>
  <c r="AZ17" i="1"/>
  <c r="BC17" i="1"/>
  <c r="BF17" i="1"/>
  <c r="AY17" i="1"/>
  <c r="BB17" i="1"/>
  <c r="BE17" i="1"/>
  <c r="BG17" i="1"/>
  <c r="AZ16" i="1"/>
  <c r="BC16" i="1"/>
  <c r="BF16" i="1"/>
  <c r="AY16" i="1"/>
  <c r="BB16" i="1"/>
  <c r="BE16" i="1"/>
  <c r="BG16" i="1"/>
  <c r="AZ15" i="1"/>
  <c r="BC15" i="1"/>
  <c r="BF15" i="1"/>
  <c r="AY15" i="1"/>
  <c r="BB15" i="1"/>
  <c r="BE15" i="1"/>
  <c r="BG15" i="1"/>
  <c r="AZ14" i="1"/>
  <c r="BC14" i="1"/>
  <c r="BF14" i="1"/>
  <c r="AY14" i="1"/>
  <c r="BB14" i="1"/>
  <c r="BE14" i="1"/>
  <c r="BG14" i="1"/>
  <c r="AZ13" i="1"/>
  <c r="BC13" i="1"/>
  <c r="BF13" i="1"/>
  <c r="AY13" i="1"/>
  <c r="BB13" i="1"/>
  <c r="BE13" i="1"/>
  <c r="BG13" i="1"/>
  <c r="AZ12" i="1"/>
  <c r="BC12" i="1"/>
  <c r="BF12" i="1"/>
  <c r="AY12" i="1"/>
  <c r="BB12" i="1"/>
  <c r="BE12" i="1"/>
  <c r="BG12" i="1"/>
  <c r="AZ11" i="1"/>
  <c r="BC11" i="1"/>
  <c r="BF11" i="1"/>
  <c r="AY11" i="1"/>
  <c r="BB11" i="1"/>
  <c r="BE11" i="1"/>
  <c r="BG11" i="1"/>
  <c r="AZ10" i="1"/>
  <c r="BC10" i="1"/>
  <c r="BF10" i="1"/>
  <c r="AY10" i="1"/>
  <c r="BB10" i="1"/>
  <c r="BE10" i="1"/>
  <c r="BG10" i="1"/>
  <c r="AZ9" i="1"/>
  <c r="BC9" i="1"/>
  <c r="BF9" i="1"/>
  <c r="AY9" i="1"/>
  <c r="BB9" i="1"/>
  <c r="BE9" i="1"/>
  <c r="BG9" i="1"/>
  <c r="AZ7" i="1"/>
  <c r="BC7" i="1"/>
  <c r="BF7" i="1"/>
  <c r="AY7" i="1"/>
  <c r="BB7" i="1"/>
  <c r="BE7" i="1"/>
  <c r="BG7" i="1"/>
  <c r="BA39" i="1"/>
  <c r="BA38" i="1"/>
  <c r="BA37" i="1"/>
  <c r="BA36" i="1"/>
  <c r="BA35" i="1"/>
  <c r="BA34" i="1"/>
  <c r="BA33" i="1"/>
  <c r="BA32" i="1"/>
  <c r="BA30" i="1"/>
  <c r="BA29" i="1"/>
  <c r="BA28" i="1"/>
  <c r="BA27" i="1"/>
  <c r="BA26" i="1"/>
  <c r="BA25" i="1"/>
  <c r="BA24" i="1"/>
  <c r="BA23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AZ8" i="1"/>
  <c r="AY8" i="1"/>
  <c r="BA8" i="1"/>
  <c r="BA7" i="1"/>
  <c r="BD39" i="1"/>
  <c r="BD38" i="1"/>
  <c r="BD37" i="1"/>
  <c r="BD36" i="1"/>
  <c r="BD35" i="1"/>
  <c r="BD32" i="1"/>
  <c r="BD31" i="1"/>
  <c r="BD30" i="1"/>
  <c r="BD29" i="1"/>
  <c r="BD26" i="1"/>
  <c r="BD25" i="1"/>
  <c r="BD24" i="1"/>
  <c r="BD23" i="1"/>
  <c r="BD22" i="1"/>
  <c r="BD21" i="1"/>
  <c r="BD20" i="1"/>
  <c r="BD19" i="1"/>
  <c r="BD18" i="1"/>
  <c r="BD17" i="1"/>
  <c r="BD16" i="1"/>
  <c r="BD13" i="1"/>
  <c r="BD12" i="1"/>
  <c r="BD11" i="1"/>
  <c r="BD9" i="1"/>
  <c r="BC8" i="1"/>
  <c r="BB8" i="1"/>
  <c r="BD8" i="1"/>
  <c r="BD7" i="1"/>
  <c r="BF8" i="1"/>
  <c r="BE8" i="1"/>
  <c r="BG8" i="1"/>
  <c r="AX23" i="1"/>
  <c r="H7" i="1"/>
  <c r="AX39" i="1"/>
  <c r="AU39" i="1"/>
  <c r="AR39" i="1"/>
  <c r="AO39" i="1"/>
  <c r="AL39" i="1"/>
  <c r="AI39" i="1"/>
  <c r="AF39" i="1"/>
  <c r="AX36" i="1"/>
  <c r="AX17" i="1"/>
  <c r="AX7" i="1"/>
  <c r="AU28" i="1"/>
  <c r="AU26" i="1"/>
  <c r="AU25" i="1"/>
  <c r="AU24" i="1"/>
  <c r="AU21" i="1"/>
  <c r="AU20" i="1"/>
  <c r="AU19" i="1"/>
  <c r="AU18" i="1"/>
  <c r="AU17" i="1"/>
  <c r="AU16" i="1"/>
  <c r="AU12" i="1"/>
  <c r="AU11" i="1"/>
  <c r="AU8" i="1"/>
  <c r="AU7" i="1"/>
  <c r="AR7" i="1"/>
  <c r="AR17" i="1"/>
  <c r="AR21" i="1"/>
  <c r="AR20" i="1"/>
  <c r="AR19" i="1"/>
  <c r="AR25" i="1"/>
  <c r="AR24" i="1"/>
  <c r="AR23" i="1"/>
  <c r="AR29" i="1"/>
  <c r="AR32" i="1"/>
  <c r="AU36" i="1"/>
  <c r="AU35" i="1"/>
  <c r="AU34" i="1"/>
  <c r="AU33" i="1"/>
  <c r="AU32" i="1"/>
  <c r="AR36" i="1"/>
  <c r="AR35" i="1"/>
  <c r="AO26" i="1"/>
  <c r="AO25" i="1"/>
  <c r="AO24" i="1"/>
  <c r="AO23" i="1"/>
  <c r="AO21" i="1"/>
  <c r="AO20" i="1"/>
  <c r="AO19" i="1"/>
  <c r="AO17" i="1"/>
  <c r="AO16" i="1"/>
  <c r="AO14" i="1"/>
  <c r="AO13" i="1"/>
  <c r="AO12" i="1"/>
  <c r="AO11" i="1"/>
  <c r="AO10" i="1"/>
  <c r="AO8" i="1"/>
  <c r="AO7" i="1"/>
  <c r="AL8" i="1"/>
  <c r="AL7" i="1"/>
  <c r="AL12" i="1"/>
  <c r="AL26" i="1"/>
  <c r="AL25" i="1"/>
  <c r="AL24" i="1"/>
  <c r="AL23" i="1"/>
  <c r="AL22" i="1"/>
  <c r="AL21" i="1"/>
  <c r="AL20" i="1"/>
  <c r="AL19" i="1"/>
  <c r="AL17" i="1"/>
  <c r="AL16" i="1"/>
  <c r="AL32" i="1"/>
  <c r="AL30" i="1"/>
  <c r="AL29" i="1"/>
  <c r="AO30" i="1"/>
  <c r="AO29" i="1"/>
  <c r="AO38" i="1"/>
  <c r="AO37" i="1"/>
  <c r="AO36" i="1"/>
  <c r="AO35" i="1"/>
  <c r="AL37" i="1"/>
  <c r="AL36" i="1"/>
  <c r="AL35" i="1"/>
  <c r="AI38" i="1"/>
  <c r="AI37" i="1"/>
  <c r="AI36" i="1"/>
  <c r="AI35" i="1"/>
  <c r="AI34" i="1"/>
  <c r="AI30" i="1"/>
  <c r="AI29" i="1"/>
  <c r="AI27" i="1"/>
  <c r="AI26" i="1"/>
  <c r="AI25" i="1"/>
  <c r="AI24" i="1"/>
  <c r="AI23" i="1"/>
  <c r="AI21" i="1"/>
  <c r="AI20" i="1"/>
  <c r="AI19" i="1"/>
  <c r="AI18" i="1"/>
  <c r="AI17" i="1"/>
  <c r="AI16" i="1"/>
  <c r="AI14" i="1"/>
  <c r="AI13" i="1"/>
  <c r="AI12" i="1"/>
  <c r="AI11" i="1"/>
  <c r="AI8" i="1"/>
  <c r="AI7" i="1"/>
  <c r="AF36" i="1"/>
  <c r="AF35" i="1"/>
  <c r="AF31" i="1"/>
  <c r="AF30" i="1"/>
  <c r="AF29" i="1"/>
  <c r="AF26" i="1"/>
  <c r="AF25" i="1"/>
  <c r="AF24" i="1"/>
  <c r="AF23" i="1"/>
  <c r="AF21" i="1"/>
  <c r="AF20" i="1"/>
  <c r="AF19" i="1"/>
  <c r="AF18" i="1"/>
  <c r="AF17" i="1"/>
  <c r="AF16" i="1"/>
  <c r="AF12" i="1"/>
  <c r="AF11" i="1"/>
  <c r="AF8" i="1"/>
  <c r="AF7" i="1"/>
  <c r="AC38" i="1"/>
  <c r="AC37" i="1"/>
  <c r="AC36" i="1"/>
  <c r="AC35" i="1"/>
  <c r="AC34" i="1"/>
  <c r="AC33" i="1"/>
  <c r="AC32" i="1"/>
  <c r="AC30" i="1"/>
  <c r="AC29" i="1"/>
  <c r="AC28" i="1"/>
  <c r="AC27" i="1"/>
  <c r="AC26" i="1"/>
  <c r="AC25" i="1"/>
  <c r="AC24" i="1"/>
  <c r="AC23" i="1"/>
  <c r="AC21" i="1"/>
  <c r="AC20" i="1"/>
  <c r="AC19" i="1"/>
  <c r="AC18" i="1"/>
  <c r="AC17" i="1"/>
  <c r="AC16" i="1"/>
  <c r="AC14" i="1"/>
  <c r="AC13" i="1"/>
  <c r="AC12" i="1"/>
  <c r="AC11" i="1"/>
  <c r="AC9" i="1"/>
  <c r="AC8" i="1"/>
  <c r="AC7" i="1"/>
  <c r="Z38" i="1"/>
  <c r="Z36" i="1"/>
  <c r="Z35" i="1"/>
  <c r="Z32" i="1"/>
  <c r="Z30" i="1"/>
  <c r="Z29" i="1"/>
  <c r="Z26" i="1"/>
  <c r="Z25" i="1"/>
  <c r="Z24" i="1"/>
  <c r="Z23" i="1"/>
  <c r="Z22" i="1"/>
  <c r="Z21" i="1"/>
  <c r="Z20" i="1"/>
  <c r="Z19" i="1"/>
  <c r="Z18" i="1"/>
  <c r="Z17" i="1"/>
  <c r="Z16" i="1"/>
  <c r="Z13" i="1"/>
  <c r="Z12" i="1"/>
  <c r="Z9" i="1"/>
  <c r="Z8" i="1"/>
  <c r="Z7" i="1"/>
  <c r="W7" i="1"/>
  <c r="W9" i="1"/>
  <c r="W8" i="1"/>
  <c r="W21" i="1"/>
  <c r="W20" i="1"/>
  <c r="T19" i="1"/>
  <c r="W19" i="1"/>
  <c r="W18" i="1"/>
  <c r="W17" i="1"/>
  <c r="W16" i="1"/>
  <c r="W15" i="1"/>
  <c r="W14" i="1"/>
  <c r="W13" i="1"/>
  <c r="T12" i="1"/>
  <c r="W12" i="1"/>
  <c r="T11" i="1"/>
  <c r="W11" i="1"/>
  <c r="W26" i="1"/>
  <c r="W25" i="1"/>
  <c r="W24" i="1"/>
  <c r="W23" i="1"/>
  <c r="W30" i="1"/>
  <c r="W29" i="1"/>
  <c r="W28" i="1"/>
  <c r="W38" i="1"/>
  <c r="W37" i="1"/>
  <c r="W36" i="1"/>
  <c r="W35" i="1"/>
  <c r="W34" i="1"/>
  <c r="W33" i="1"/>
  <c r="T36" i="1"/>
  <c r="T35" i="1"/>
  <c r="T32" i="1"/>
  <c r="T31" i="1"/>
  <c r="T30" i="1"/>
  <c r="T29" i="1"/>
  <c r="T25" i="1"/>
  <c r="T24" i="1"/>
  <c r="T23" i="1"/>
  <c r="T22" i="1"/>
  <c r="T21" i="1"/>
  <c r="T20" i="1"/>
  <c r="T18" i="1"/>
  <c r="T17" i="1"/>
  <c r="T16" i="1"/>
  <c r="T9" i="1"/>
  <c r="T8" i="1"/>
  <c r="T7" i="1"/>
  <c r="Q38" i="1"/>
  <c r="Q37" i="1"/>
  <c r="Q36" i="1"/>
  <c r="Q35" i="1"/>
  <c r="Q34" i="1"/>
  <c r="Q33" i="1"/>
  <c r="Q30" i="1"/>
  <c r="Q29" i="1"/>
  <c r="Q28" i="1"/>
  <c r="Q26" i="1"/>
  <c r="Q25" i="1"/>
  <c r="Q24" i="1"/>
  <c r="Q23" i="1"/>
  <c r="Q21" i="1"/>
  <c r="Q20" i="1"/>
  <c r="Q19" i="1"/>
  <c r="Q18" i="1"/>
  <c r="Q17" i="1"/>
  <c r="Q16" i="1"/>
  <c r="Q9" i="1"/>
  <c r="Q8" i="1"/>
  <c r="Q7" i="1"/>
  <c r="Q14" i="1"/>
  <c r="Q13" i="1"/>
  <c r="Q12" i="1"/>
  <c r="Q11" i="1"/>
  <c r="N7" i="1"/>
  <c r="N8" i="1"/>
  <c r="N9" i="1"/>
  <c r="N11" i="1"/>
  <c r="N18" i="1"/>
  <c r="N17" i="1"/>
  <c r="N16" i="1"/>
  <c r="N26" i="1"/>
  <c r="N25" i="1"/>
  <c r="N24" i="1"/>
  <c r="N23" i="1"/>
  <c r="N22" i="1"/>
  <c r="N21" i="1"/>
  <c r="N20" i="1"/>
  <c r="N30" i="1"/>
  <c r="N29" i="1"/>
  <c r="N32" i="1"/>
  <c r="N36" i="1"/>
  <c r="N35" i="1"/>
  <c r="K38" i="1"/>
  <c r="K37" i="1"/>
  <c r="K36" i="1"/>
  <c r="K35" i="1"/>
  <c r="K34" i="1"/>
  <c r="K27" i="1"/>
  <c r="K26" i="1"/>
  <c r="K25" i="1"/>
  <c r="K24" i="1"/>
  <c r="K23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H26" i="1"/>
  <c r="H25" i="1"/>
  <c r="H36" i="1"/>
  <c r="E34" i="1"/>
  <c r="E25" i="1"/>
  <c r="E23" i="1"/>
  <c r="E17" i="1"/>
  <c r="E16" i="1"/>
  <c r="E14" i="1"/>
  <c r="E11" i="1"/>
  <c r="E8" i="1"/>
  <c r="E7" i="1"/>
  <c r="AC39" i="1"/>
  <c r="Z39" i="1"/>
  <c r="W39" i="1"/>
  <c r="T39" i="1"/>
  <c r="Q39" i="1"/>
  <c r="N39" i="1"/>
  <c r="K39" i="1"/>
  <c r="H39" i="1"/>
  <c r="E39" i="1"/>
</calcChain>
</file>

<file path=xl/sharedStrings.xml><?xml version="1.0" encoding="utf-8"?>
<sst xmlns="http://schemas.openxmlformats.org/spreadsheetml/2006/main" count="121" uniqueCount="52">
  <si>
    <t>P-1</t>
  </si>
  <si>
    <t>P-2</t>
  </si>
  <si>
    <t>P-3</t>
  </si>
  <si>
    <t>P-4</t>
  </si>
  <si>
    <t>P-5</t>
  </si>
  <si>
    <t>D-1</t>
  </si>
  <si>
    <t>D-2</t>
  </si>
  <si>
    <t>UG</t>
  </si>
  <si>
    <t>Total</t>
  </si>
  <si>
    <t>Entity</t>
  </si>
  <si>
    <t>F</t>
  </si>
  <si>
    <t>M</t>
  </si>
  <si>
    <t>FAO</t>
  </si>
  <si>
    <t>IAEA</t>
  </si>
  <si>
    <t>ICAO</t>
  </si>
  <si>
    <t>ICJ</t>
  </si>
  <si>
    <t>IFAD</t>
  </si>
  <si>
    <t>ILO</t>
  </si>
  <si>
    <t>IMO</t>
  </si>
  <si>
    <t>ITC</t>
  </si>
  <si>
    <t>ITC-ILO</t>
  </si>
  <si>
    <t>PAHO</t>
  </si>
  <si>
    <t>UN</t>
  </si>
  <si>
    <t>UNAIDS</t>
  </si>
  <si>
    <t>UNDP</t>
  </si>
  <si>
    <t>UNESCO</t>
  </si>
  <si>
    <t>UNFCCC</t>
  </si>
  <si>
    <t>UNFPA</t>
  </si>
  <si>
    <t>UNHCR</t>
  </si>
  <si>
    <t>UNICEF</t>
  </si>
  <si>
    <t>UNIDO</t>
  </si>
  <si>
    <t>UNITAR</t>
  </si>
  <si>
    <t>UNJSPF</t>
  </si>
  <si>
    <t>UNOPS</t>
  </si>
  <si>
    <t>UNRWA</t>
  </si>
  <si>
    <t>UNSSC</t>
  </si>
  <si>
    <t>UNU</t>
  </si>
  <si>
    <t>UNWTO</t>
  </si>
  <si>
    <t>UPU</t>
  </si>
  <si>
    <t>WFP</t>
  </si>
  <si>
    <t>WHO</t>
  </si>
  <si>
    <t>WIPO</t>
  </si>
  <si>
    <t>WMO</t>
  </si>
  <si>
    <t>%F</t>
  </si>
  <si>
    <t>UN-Women</t>
  </si>
  <si>
    <t>HQ</t>
  </si>
  <si>
    <t>Non-HQ</t>
  </si>
  <si>
    <t>Total HQ</t>
  </si>
  <si>
    <t>Total Non-HQ</t>
  </si>
  <si>
    <r>
      <t>Source:</t>
    </r>
    <r>
      <rPr>
        <sz val="12"/>
        <color theme="1"/>
        <rFont val="Times New Roman"/>
        <charset val="204"/>
      </rPr>
      <t xml:space="preserve"> UN entities. ICSC, ITU, and UNICCC data not available.</t>
    </r>
  </si>
  <si>
    <t>Grand Total</t>
  </si>
  <si>
    <t>Web Annex IX: Gender distribution of separations at the P-1 to UG levels, on contracts of one year or more, at Headquarters and non-Headquarters locations in the United Nations system, by entity, from 1 January 2012 to 31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</si>
</sst>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1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2" fillId="4" borderId="21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64" fontId="2" fillId="4" borderId="28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64" fontId="2" fillId="4" borderId="36" xfId="0" applyNumberFormat="1" applyFont="1" applyFill="1" applyBorder="1" applyAlignment="1">
      <alignment horizontal="center"/>
    </xf>
    <xf numFmtId="164" fontId="2" fillId="4" borderId="37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64" fontId="1" fillId="4" borderId="43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64" fontId="1" fillId="4" borderId="45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" fillId="4" borderId="46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164" fontId="1" fillId="4" borderId="55" xfId="0" applyNumberFormat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41" xfId="0" applyNumberFormat="1" applyFont="1" applyFill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64" fontId="2" fillId="4" borderId="58" xfId="0" applyNumberFormat="1" applyFont="1" applyFill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1" fillId="2" borderId="56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1" fillId="2" borderId="47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" fillId="3" borderId="4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139700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90500"/>
          <a:ext cx="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50800</xdr:rowOff>
    </xdr:from>
    <xdr:to>
      <xdr:col>1</xdr:col>
      <xdr:colOff>1041400</xdr:colOff>
      <xdr:row>2</xdr:row>
      <xdr:rowOff>165100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800"/>
          <a:ext cx="11049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1"/>
  <sheetViews>
    <sheetView showGridLines="0" tabSelected="1" workbookViewId="0">
      <selection activeCell="C4" sqref="C4:H4"/>
    </sheetView>
  </sheetViews>
  <sheetFormatPr defaultColWidth="5.42578125" defaultRowHeight="15.75" x14ac:dyDescent="0.25"/>
  <cols>
    <col min="1" max="1" width="1.85546875" style="1" customWidth="1"/>
    <col min="2" max="2" width="15" style="2" customWidth="1"/>
    <col min="3" max="29" width="5.85546875" style="1" customWidth="1"/>
    <col min="30" max="50" width="5.42578125" style="1"/>
    <col min="51" max="59" width="6.42578125" style="1" customWidth="1"/>
    <col min="60" max="16384" width="5.42578125" style="1"/>
  </cols>
  <sheetData>
    <row r="1" spans="2:59" ht="21.95" customHeight="1" x14ac:dyDescent="0.25">
      <c r="C1" s="74" t="s">
        <v>51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2:59" ht="17.100000000000001" customHeight="1" x14ac:dyDescent="0.25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2:59" ht="15.95" customHeight="1" thickBot="1" x14ac:dyDescent="0.3"/>
    <row r="4" spans="2:59" ht="17.25" thickTop="1" thickBot="1" x14ac:dyDescent="0.3">
      <c r="B4" s="75" t="s">
        <v>9</v>
      </c>
      <c r="C4" s="78" t="s">
        <v>0</v>
      </c>
      <c r="D4" s="79"/>
      <c r="E4" s="79"/>
      <c r="F4" s="79"/>
      <c r="G4" s="79"/>
      <c r="H4" s="79"/>
      <c r="I4" s="78" t="s">
        <v>1</v>
      </c>
      <c r="J4" s="79"/>
      <c r="K4" s="79"/>
      <c r="L4" s="79"/>
      <c r="M4" s="79"/>
      <c r="N4" s="80"/>
      <c r="O4" s="79" t="s">
        <v>2</v>
      </c>
      <c r="P4" s="79"/>
      <c r="Q4" s="79"/>
      <c r="R4" s="79"/>
      <c r="S4" s="79"/>
      <c r="T4" s="79"/>
      <c r="U4" s="78" t="s">
        <v>3</v>
      </c>
      <c r="V4" s="79"/>
      <c r="W4" s="79"/>
      <c r="X4" s="79"/>
      <c r="Y4" s="79"/>
      <c r="Z4" s="80"/>
      <c r="AA4" s="79" t="s">
        <v>4</v>
      </c>
      <c r="AB4" s="79"/>
      <c r="AC4" s="79"/>
      <c r="AD4" s="79"/>
      <c r="AE4" s="79"/>
      <c r="AF4" s="79"/>
      <c r="AG4" s="78" t="s">
        <v>5</v>
      </c>
      <c r="AH4" s="79"/>
      <c r="AI4" s="79"/>
      <c r="AJ4" s="79"/>
      <c r="AK4" s="79"/>
      <c r="AL4" s="80"/>
      <c r="AM4" s="79" t="s">
        <v>6</v>
      </c>
      <c r="AN4" s="79"/>
      <c r="AO4" s="79"/>
      <c r="AP4" s="79"/>
      <c r="AQ4" s="79"/>
      <c r="AR4" s="79"/>
      <c r="AS4" s="79" t="s">
        <v>7</v>
      </c>
      <c r="AT4" s="79"/>
      <c r="AU4" s="79"/>
      <c r="AV4" s="79"/>
      <c r="AW4" s="79"/>
      <c r="AX4" s="79"/>
      <c r="AY4" s="81" t="s">
        <v>8</v>
      </c>
      <c r="AZ4" s="79"/>
      <c r="BA4" s="79"/>
      <c r="BB4" s="79"/>
      <c r="BC4" s="79"/>
      <c r="BD4" s="79"/>
      <c r="BE4" s="79"/>
      <c r="BF4" s="79"/>
      <c r="BG4" s="82"/>
    </row>
    <row r="5" spans="2:59" ht="16.5" thickBot="1" x14ac:dyDescent="0.3">
      <c r="B5" s="76"/>
      <c r="C5" s="66" t="s">
        <v>45</v>
      </c>
      <c r="D5" s="67"/>
      <c r="E5" s="68"/>
      <c r="F5" s="66" t="s">
        <v>46</v>
      </c>
      <c r="G5" s="67"/>
      <c r="H5" s="67"/>
      <c r="I5" s="66" t="s">
        <v>45</v>
      </c>
      <c r="J5" s="67"/>
      <c r="K5" s="67"/>
      <c r="L5" s="66" t="s">
        <v>46</v>
      </c>
      <c r="M5" s="67"/>
      <c r="N5" s="68"/>
      <c r="O5" s="67" t="s">
        <v>45</v>
      </c>
      <c r="P5" s="67"/>
      <c r="Q5" s="67"/>
      <c r="R5" s="66" t="s">
        <v>46</v>
      </c>
      <c r="S5" s="67"/>
      <c r="T5" s="67"/>
      <c r="U5" s="66" t="s">
        <v>45</v>
      </c>
      <c r="V5" s="67"/>
      <c r="W5" s="67"/>
      <c r="X5" s="66" t="s">
        <v>46</v>
      </c>
      <c r="Y5" s="67"/>
      <c r="Z5" s="68"/>
      <c r="AA5" s="67" t="s">
        <v>45</v>
      </c>
      <c r="AB5" s="67"/>
      <c r="AC5" s="67"/>
      <c r="AD5" s="66" t="s">
        <v>46</v>
      </c>
      <c r="AE5" s="67"/>
      <c r="AF5" s="67"/>
      <c r="AG5" s="71" t="s">
        <v>45</v>
      </c>
      <c r="AH5" s="72"/>
      <c r="AI5" s="73"/>
      <c r="AJ5" s="67" t="s">
        <v>46</v>
      </c>
      <c r="AK5" s="67"/>
      <c r="AL5" s="68"/>
      <c r="AM5" s="67" t="s">
        <v>45</v>
      </c>
      <c r="AN5" s="67"/>
      <c r="AO5" s="68"/>
      <c r="AP5" s="67" t="s">
        <v>46</v>
      </c>
      <c r="AQ5" s="67"/>
      <c r="AR5" s="67"/>
      <c r="AS5" s="66" t="s">
        <v>45</v>
      </c>
      <c r="AT5" s="67"/>
      <c r="AU5" s="68"/>
      <c r="AV5" s="67" t="s">
        <v>46</v>
      </c>
      <c r="AW5" s="67"/>
      <c r="AX5" s="69"/>
      <c r="AY5" s="70" t="s">
        <v>47</v>
      </c>
      <c r="AZ5" s="67"/>
      <c r="BA5" s="67"/>
      <c r="BB5" s="66" t="s">
        <v>48</v>
      </c>
      <c r="BC5" s="67"/>
      <c r="BD5" s="68"/>
      <c r="BE5" s="67" t="s">
        <v>50</v>
      </c>
      <c r="BF5" s="67"/>
      <c r="BG5" s="69"/>
    </row>
    <row r="6" spans="2:59" ht="16.5" thickBot="1" x14ac:dyDescent="0.3">
      <c r="B6" s="77"/>
      <c r="C6" s="9" t="s">
        <v>11</v>
      </c>
      <c r="D6" s="10" t="s">
        <v>10</v>
      </c>
      <c r="E6" s="17" t="s">
        <v>43</v>
      </c>
      <c r="F6" s="9" t="s">
        <v>11</v>
      </c>
      <c r="G6" s="10" t="s">
        <v>10</v>
      </c>
      <c r="H6" s="17" t="s">
        <v>43</v>
      </c>
      <c r="I6" s="9" t="s">
        <v>11</v>
      </c>
      <c r="J6" s="10" t="s">
        <v>10</v>
      </c>
      <c r="K6" s="17" t="s">
        <v>43</v>
      </c>
      <c r="L6" s="9" t="s">
        <v>11</v>
      </c>
      <c r="M6" s="10" t="s">
        <v>10</v>
      </c>
      <c r="N6" s="16" t="s">
        <v>43</v>
      </c>
      <c r="O6" s="11" t="s">
        <v>11</v>
      </c>
      <c r="P6" s="10" t="s">
        <v>10</v>
      </c>
      <c r="Q6" s="17" t="s">
        <v>43</v>
      </c>
      <c r="R6" s="9" t="s">
        <v>11</v>
      </c>
      <c r="S6" s="10" t="s">
        <v>10</v>
      </c>
      <c r="T6" s="25" t="s">
        <v>43</v>
      </c>
      <c r="U6" s="9" t="s">
        <v>11</v>
      </c>
      <c r="V6" s="10" t="s">
        <v>10</v>
      </c>
      <c r="W6" s="17" t="s">
        <v>43</v>
      </c>
      <c r="X6" s="9" t="s">
        <v>11</v>
      </c>
      <c r="Y6" s="10" t="s">
        <v>10</v>
      </c>
      <c r="Z6" s="16" t="s">
        <v>43</v>
      </c>
      <c r="AA6" s="11" t="s">
        <v>11</v>
      </c>
      <c r="AB6" s="10" t="s">
        <v>10</v>
      </c>
      <c r="AC6" s="17" t="s">
        <v>43</v>
      </c>
      <c r="AD6" s="9" t="s">
        <v>11</v>
      </c>
      <c r="AE6" s="10" t="s">
        <v>10</v>
      </c>
      <c r="AF6" s="17" t="s">
        <v>43</v>
      </c>
      <c r="AG6" s="9" t="s">
        <v>11</v>
      </c>
      <c r="AH6" s="10" t="s">
        <v>10</v>
      </c>
      <c r="AI6" s="19" t="s">
        <v>43</v>
      </c>
      <c r="AJ6" s="9" t="s">
        <v>11</v>
      </c>
      <c r="AK6" s="10" t="s">
        <v>10</v>
      </c>
      <c r="AL6" s="16" t="s">
        <v>43</v>
      </c>
      <c r="AM6" s="11" t="s">
        <v>11</v>
      </c>
      <c r="AN6" s="10" t="s">
        <v>10</v>
      </c>
      <c r="AO6" s="18" t="s">
        <v>43</v>
      </c>
      <c r="AP6" s="11" t="s">
        <v>11</v>
      </c>
      <c r="AQ6" s="10" t="s">
        <v>10</v>
      </c>
      <c r="AR6" s="17" t="s">
        <v>43</v>
      </c>
      <c r="AS6" s="9" t="s">
        <v>11</v>
      </c>
      <c r="AT6" s="10" t="s">
        <v>10</v>
      </c>
      <c r="AU6" s="18" t="s">
        <v>43</v>
      </c>
      <c r="AV6" s="11" t="s">
        <v>11</v>
      </c>
      <c r="AW6" s="10" t="s">
        <v>10</v>
      </c>
      <c r="AX6" s="48" t="s">
        <v>43</v>
      </c>
      <c r="AY6" s="23" t="s">
        <v>11</v>
      </c>
      <c r="AZ6" s="10" t="s">
        <v>10</v>
      </c>
      <c r="BA6" s="25" t="s">
        <v>43</v>
      </c>
      <c r="BB6" s="9" t="s">
        <v>11</v>
      </c>
      <c r="BC6" s="10" t="s">
        <v>10</v>
      </c>
      <c r="BD6" s="16" t="s">
        <v>43</v>
      </c>
      <c r="BE6" s="11" t="s">
        <v>11</v>
      </c>
      <c r="BF6" s="10" t="s">
        <v>10</v>
      </c>
      <c r="BG6" s="24" t="s">
        <v>43</v>
      </c>
    </row>
    <row r="7" spans="2:59" x14ac:dyDescent="0.25">
      <c r="B7" s="49" t="s">
        <v>12</v>
      </c>
      <c r="C7" s="3">
        <v>0</v>
      </c>
      <c r="D7" s="4">
        <v>8</v>
      </c>
      <c r="E7" s="28">
        <f t="shared" ref="E7:E8" si="0">D7/(D7+C7)*100</f>
        <v>100</v>
      </c>
      <c r="F7" s="3">
        <v>1</v>
      </c>
      <c r="G7" s="4">
        <v>0</v>
      </c>
      <c r="H7" s="28">
        <f t="shared" ref="H7" si="1">G7/(G7+F7)*100</f>
        <v>0</v>
      </c>
      <c r="I7" s="5">
        <v>18</v>
      </c>
      <c r="J7" s="4">
        <v>25</v>
      </c>
      <c r="K7" s="28">
        <f t="shared" ref="K7:K18" si="2">J7/(J7+I7)*100</f>
        <v>58.139534883720934</v>
      </c>
      <c r="L7" s="3">
        <v>8</v>
      </c>
      <c r="M7" s="4">
        <v>8</v>
      </c>
      <c r="N7" s="28">
        <f t="shared" ref="N7" si="3">M7/(M7+L7)*100</f>
        <v>50</v>
      </c>
      <c r="O7" s="5">
        <v>37</v>
      </c>
      <c r="P7" s="4">
        <v>22</v>
      </c>
      <c r="Q7" s="28">
        <f t="shared" ref="Q7:Q9" si="4">P7/(P7+O7)*100</f>
        <v>37.288135593220339</v>
      </c>
      <c r="R7" s="3">
        <v>14</v>
      </c>
      <c r="S7" s="4">
        <v>6</v>
      </c>
      <c r="T7" s="28">
        <f t="shared" ref="T7:T9" si="5">S7/(S7+R7)*100</f>
        <v>30</v>
      </c>
      <c r="U7" s="5">
        <v>38</v>
      </c>
      <c r="V7" s="4">
        <v>26</v>
      </c>
      <c r="W7" s="28">
        <f t="shared" ref="W7" si="6">V7/(V7+U7)*100</f>
        <v>40.625</v>
      </c>
      <c r="X7" s="3">
        <v>35</v>
      </c>
      <c r="Y7" s="4">
        <v>6</v>
      </c>
      <c r="Z7" s="28">
        <f t="shared" ref="Z7:Z9" si="7">Y7/(Y7+X7)*100</f>
        <v>14.634146341463413</v>
      </c>
      <c r="AA7" s="22">
        <v>25</v>
      </c>
      <c r="AB7" s="12">
        <v>10</v>
      </c>
      <c r="AC7" s="28">
        <f t="shared" ref="AC7:AC38" si="8">AB7/(AB7+AA7)*100</f>
        <v>28.571428571428569</v>
      </c>
      <c r="AD7" s="26">
        <v>32</v>
      </c>
      <c r="AE7" s="27">
        <v>11</v>
      </c>
      <c r="AF7" s="32">
        <f t="shared" ref="AF7:AF8" si="9">AE7/(AE7+AD7)*100</f>
        <v>25.581395348837212</v>
      </c>
      <c r="AG7" s="29">
        <v>10</v>
      </c>
      <c r="AH7" s="26">
        <v>1</v>
      </c>
      <c r="AI7" s="28">
        <f t="shared" ref="AI7:AI8" si="10">AH7/(AH7+AG7)*100</f>
        <v>9.0909090909090917</v>
      </c>
      <c r="AJ7" s="26">
        <v>6</v>
      </c>
      <c r="AK7" s="27">
        <v>1</v>
      </c>
      <c r="AL7" s="28">
        <f t="shared" ref="AL7:AL8" si="11">AK7/(AK7+AJ7)*100</f>
        <v>14.285714285714285</v>
      </c>
      <c r="AM7" s="46">
        <v>10</v>
      </c>
      <c r="AN7" s="26">
        <v>1</v>
      </c>
      <c r="AO7" s="28">
        <f t="shared" ref="AO7:AO8" si="12">AN7/(AN7+AM7)*100</f>
        <v>9.0909090909090917</v>
      </c>
      <c r="AP7" s="26">
        <v>3</v>
      </c>
      <c r="AQ7" s="27">
        <v>2</v>
      </c>
      <c r="AR7" s="32">
        <f t="shared" ref="AR7" si="13">AQ7/(AQ7+AP7)*100</f>
        <v>40</v>
      </c>
      <c r="AS7" s="22">
        <v>3</v>
      </c>
      <c r="AT7" s="12">
        <v>2</v>
      </c>
      <c r="AU7" s="28">
        <f t="shared" ref="AU7:AU8" si="14">AT7/(AT7+AS7)*100</f>
        <v>40</v>
      </c>
      <c r="AV7" s="22">
        <v>1</v>
      </c>
      <c r="AW7" s="12">
        <v>0</v>
      </c>
      <c r="AX7" s="30">
        <f t="shared" ref="AX7" si="15">AW7/(AW7+AV7)*100</f>
        <v>0</v>
      </c>
      <c r="AY7" s="31">
        <f>AS7+AM7+AG7+AA7+U7+O7+I7+C7</f>
        <v>141</v>
      </c>
      <c r="AZ7" s="12">
        <f t="shared" ref="AZ7:AZ39" si="16">AT7+AN7+AH7+AB7+V7+P7+J7+D7</f>
        <v>95</v>
      </c>
      <c r="BA7" s="32">
        <f t="shared" ref="BA7:BA39" si="17">AZ7/(AZ7+AY7)*100</f>
        <v>40.254237288135592</v>
      </c>
      <c r="BB7" s="22">
        <f t="shared" ref="BB7:BB39" si="18">AV7+AP7+AJ7+AD7+X7+R7+L7+F7</f>
        <v>100</v>
      </c>
      <c r="BC7" s="12">
        <f t="shared" ref="BC7:BC39" si="19">AW7+AQ7+AK7+AE7+Y7+S7+M7+G7</f>
        <v>34</v>
      </c>
      <c r="BD7" s="28">
        <f t="shared" ref="BD7:BD39" si="20">BC7/(BC7+BB7)*100</f>
        <v>25.373134328358208</v>
      </c>
      <c r="BE7" s="61">
        <f>AY7+BB7</f>
        <v>241</v>
      </c>
      <c r="BF7" s="12">
        <f t="shared" ref="BF7:BF39" si="21">AZ7+BC7</f>
        <v>129</v>
      </c>
      <c r="BG7" s="30">
        <f t="shared" ref="BG7:BG39" si="22">BF7/(BF7+BE7)*100</f>
        <v>34.864864864864863</v>
      </c>
    </row>
    <row r="8" spans="2:59" x14ac:dyDescent="0.25">
      <c r="B8" s="50" t="s">
        <v>13</v>
      </c>
      <c r="C8" s="6">
        <v>3</v>
      </c>
      <c r="D8" s="7">
        <v>3</v>
      </c>
      <c r="E8" s="28">
        <f t="shared" si="0"/>
        <v>50</v>
      </c>
      <c r="F8" s="6"/>
      <c r="G8" s="7"/>
      <c r="H8" s="21"/>
      <c r="I8" s="8">
        <v>18</v>
      </c>
      <c r="J8" s="7">
        <v>14</v>
      </c>
      <c r="K8" s="28">
        <f t="shared" si="2"/>
        <v>43.75</v>
      </c>
      <c r="L8" s="6">
        <v>1</v>
      </c>
      <c r="M8" s="7">
        <v>0</v>
      </c>
      <c r="N8" s="28">
        <f t="shared" ref="N8" si="23">M8/(M8+L8)*100</f>
        <v>0</v>
      </c>
      <c r="O8" s="8">
        <v>41</v>
      </c>
      <c r="P8" s="7">
        <v>20</v>
      </c>
      <c r="Q8" s="28">
        <f t="shared" si="4"/>
        <v>32.786885245901637</v>
      </c>
      <c r="R8" s="6">
        <v>4</v>
      </c>
      <c r="S8" s="7">
        <v>0</v>
      </c>
      <c r="T8" s="28">
        <f t="shared" si="5"/>
        <v>0</v>
      </c>
      <c r="U8" s="6">
        <v>74</v>
      </c>
      <c r="V8" s="7">
        <v>14</v>
      </c>
      <c r="W8" s="28">
        <f t="shared" ref="W8:W9" si="24">V8/(V8+U8)*100</f>
        <v>15.909090909090908</v>
      </c>
      <c r="X8" s="6">
        <v>0</v>
      </c>
      <c r="Y8" s="7">
        <v>1</v>
      </c>
      <c r="Z8" s="28">
        <f t="shared" si="7"/>
        <v>100</v>
      </c>
      <c r="AA8" s="13">
        <v>65</v>
      </c>
      <c r="AB8" s="14">
        <v>9</v>
      </c>
      <c r="AC8" s="28">
        <f t="shared" si="8"/>
        <v>12.162162162162163</v>
      </c>
      <c r="AD8" s="33">
        <v>1</v>
      </c>
      <c r="AE8" s="34">
        <v>0</v>
      </c>
      <c r="AF8" s="32">
        <f t="shared" si="9"/>
        <v>0</v>
      </c>
      <c r="AG8" s="35">
        <v>6</v>
      </c>
      <c r="AH8" s="33">
        <v>1</v>
      </c>
      <c r="AI8" s="28">
        <f t="shared" si="10"/>
        <v>14.285714285714285</v>
      </c>
      <c r="AJ8" s="33">
        <v>0</v>
      </c>
      <c r="AK8" s="34">
        <v>1</v>
      </c>
      <c r="AL8" s="28">
        <f t="shared" si="11"/>
        <v>100</v>
      </c>
      <c r="AM8" s="47">
        <v>1</v>
      </c>
      <c r="AN8" s="33">
        <v>1</v>
      </c>
      <c r="AO8" s="28">
        <f t="shared" si="12"/>
        <v>50</v>
      </c>
      <c r="AP8" s="33"/>
      <c r="AQ8" s="34"/>
      <c r="AR8" s="36"/>
      <c r="AS8" s="13">
        <v>4</v>
      </c>
      <c r="AT8" s="14">
        <v>0</v>
      </c>
      <c r="AU8" s="28">
        <f t="shared" si="14"/>
        <v>0</v>
      </c>
      <c r="AV8" s="13"/>
      <c r="AW8" s="14"/>
      <c r="AX8" s="30"/>
      <c r="AY8" s="37">
        <f t="shared" ref="AY8:AY39" si="25">AS8+AM8+AG8+AA8+U8+O8+I8+C8</f>
        <v>212</v>
      </c>
      <c r="AZ8" s="14">
        <f t="shared" si="16"/>
        <v>62</v>
      </c>
      <c r="BA8" s="32">
        <f t="shared" si="17"/>
        <v>22.627737226277372</v>
      </c>
      <c r="BB8" s="13">
        <f t="shared" si="18"/>
        <v>6</v>
      </c>
      <c r="BC8" s="14">
        <f t="shared" si="19"/>
        <v>2</v>
      </c>
      <c r="BD8" s="28">
        <f t="shared" si="20"/>
        <v>25</v>
      </c>
      <c r="BE8" s="62">
        <f t="shared" ref="BE8:BE39" si="26">AY8+BB8</f>
        <v>218</v>
      </c>
      <c r="BF8" s="14">
        <f t="shared" si="21"/>
        <v>64</v>
      </c>
      <c r="BG8" s="30">
        <f t="shared" si="22"/>
        <v>22.695035460992909</v>
      </c>
    </row>
    <row r="9" spans="2:59" x14ac:dyDescent="0.25">
      <c r="B9" s="50" t="s">
        <v>14</v>
      </c>
      <c r="C9" s="6"/>
      <c r="D9" s="7"/>
      <c r="E9" s="15"/>
      <c r="F9" s="6"/>
      <c r="G9" s="7"/>
      <c r="H9" s="21"/>
      <c r="I9" s="8">
        <v>0</v>
      </c>
      <c r="J9" s="7">
        <v>1</v>
      </c>
      <c r="K9" s="28">
        <f t="shared" si="2"/>
        <v>100</v>
      </c>
      <c r="L9" s="6">
        <v>0</v>
      </c>
      <c r="M9" s="7">
        <v>1</v>
      </c>
      <c r="N9" s="28">
        <f t="shared" ref="N9" si="27">M9/(M9+L9)*100</f>
        <v>100</v>
      </c>
      <c r="O9" s="8">
        <v>1</v>
      </c>
      <c r="P9" s="7">
        <v>3</v>
      </c>
      <c r="Q9" s="28">
        <f t="shared" si="4"/>
        <v>75</v>
      </c>
      <c r="R9" s="6">
        <v>1</v>
      </c>
      <c r="S9" s="7">
        <v>0</v>
      </c>
      <c r="T9" s="28">
        <f t="shared" si="5"/>
        <v>0</v>
      </c>
      <c r="U9" s="6">
        <v>12</v>
      </c>
      <c r="V9" s="7">
        <v>4</v>
      </c>
      <c r="W9" s="28">
        <f t="shared" si="24"/>
        <v>25</v>
      </c>
      <c r="X9" s="6">
        <v>3</v>
      </c>
      <c r="Y9" s="7">
        <v>0</v>
      </c>
      <c r="Z9" s="28">
        <f t="shared" si="7"/>
        <v>0</v>
      </c>
      <c r="AA9" s="13">
        <v>4</v>
      </c>
      <c r="AB9" s="14">
        <v>1</v>
      </c>
      <c r="AC9" s="28">
        <f t="shared" si="8"/>
        <v>20</v>
      </c>
      <c r="AD9" s="33"/>
      <c r="AE9" s="34"/>
      <c r="AF9" s="32"/>
      <c r="AG9" s="35"/>
      <c r="AH9" s="33"/>
      <c r="AI9" s="28"/>
      <c r="AJ9" s="33"/>
      <c r="AK9" s="34"/>
      <c r="AL9" s="39"/>
      <c r="AM9" s="47"/>
      <c r="AN9" s="33"/>
      <c r="AO9" s="38"/>
      <c r="AP9" s="33"/>
      <c r="AQ9" s="34"/>
      <c r="AR9" s="36"/>
      <c r="AS9" s="13"/>
      <c r="AT9" s="14"/>
      <c r="AU9" s="32"/>
      <c r="AV9" s="13"/>
      <c r="AW9" s="14"/>
      <c r="AX9" s="30"/>
      <c r="AY9" s="37">
        <f t="shared" si="25"/>
        <v>17</v>
      </c>
      <c r="AZ9" s="14">
        <f t="shared" si="16"/>
        <v>9</v>
      </c>
      <c r="BA9" s="32">
        <f t="shared" si="17"/>
        <v>34.615384615384613</v>
      </c>
      <c r="BB9" s="13">
        <f t="shared" si="18"/>
        <v>4</v>
      </c>
      <c r="BC9" s="14">
        <f t="shared" si="19"/>
        <v>1</v>
      </c>
      <c r="BD9" s="28">
        <f t="shared" si="20"/>
        <v>20</v>
      </c>
      <c r="BE9" s="62">
        <f t="shared" si="26"/>
        <v>21</v>
      </c>
      <c r="BF9" s="14">
        <f t="shared" si="21"/>
        <v>10</v>
      </c>
      <c r="BG9" s="30">
        <f t="shared" si="22"/>
        <v>32.258064516129032</v>
      </c>
    </row>
    <row r="10" spans="2:59" x14ac:dyDescent="0.25">
      <c r="B10" s="50" t="s">
        <v>15</v>
      </c>
      <c r="C10" s="6"/>
      <c r="D10" s="7"/>
      <c r="E10" s="15"/>
      <c r="F10" s="6"/>
      <c r="G10" s="7"/>
      <c r="H10" s="21"/>
      <c r="I10" s="8">
        <v>0</v>
      </c>
      <c r="J10" s="7">
        <v>3</v>
      </c>
      <c r="K10" s="28">
        <f t="shared" si="2"/>
        <v>100</v>
      </c>
      <c r="L10" s="6"/>
      <c r="M10" s="7"/>
      <c r="N10" s="21"/>
      <c r="O10" s="8"/>
      <c r="P10" s="7"/>
      <c r="Q10" s="15"/>
      <c r="R10" s="6"/>
      <c r="S10" s="7"/>
      <c r="T10" s="21"/>
      <c r="U10" s="6"/>
      <c r="V10" s="7"/>
      <c r="W10" s="21"/>
      <c r="X10" s="6"/>
      <c r="Y10" s="7"/>
      <c r="Z10" s="21"/>
      <c r="AA10" s="13"/>
      <c r="AB10" s="14"/>
      <c r="AC10" s="28"/>
      <c r="AD10" s="33"/>
      <c r="AE10" s="34"/>
      <c r="AF10" s="36"/>
      <c r="AG10" s="35"/>
      <c r="AH10" s="33"/>
      <c r="AI10" s="39"/>
      <c r="AJ10" s="33"/>
      <c r="AK10" s="34"/>
      <c r="AL10" s="39"/>
      <c r="AM10" s="47">
        <v>0</v>
      </c>
      <c r="AN10" s="33">
        <v>1</v>
      </c>
      <c r="AO10" s="28">
        <f t="shared" ref="AO10:AO14" si="28">AN10/(AN10+AM10)*100</f>
        <v>100</v>
      </c>
      <c r="AP10" s="33"/>
      <c r="AQ10" s="34"/>
      <c r="AR10" s="36"/>
      <c r="AS10" s="13"/>
      <c r="AT10" s="14"/>
      <c r="AU10" s="32"/>
      <c r="AV10" s="13"/>
      <c r="AW10" s="14"/>
      <c r="AX10" s="30"/>
      <c r="AY10" s="37">
        <f t="shared" si="25"/>
        <v>0</v>
      </c>
      <c r="AZ10" s="14">
        <f t="shared" si="16"/>
        <v>4</v>
      </c>
      <c r="BA10" s="32">
        <f t="shared" si="17"/>
        <v>100</v>
      </c>
      <c r="BB10" s="13">
        <f t="shared" si="18"/>
        <v>0</v>
      </c>
      <c r="BC10" s="14">
        <f t="shared" si="19"/>
        <v>0</v>
      </c>
      <c r="BD10" s="28">
        <v>0</v>
      </c>
      <c r="BE10" s="62">
        <f t="shared" si="26"/>
        <v>0</v>
      </c>
      <c r="BF10" s="14">
        <f t="shared" si="21"/>
        <v>4</v>
      </c>
      <c r="BG10" s="30">
        <f t="shared" si="22"/>
        <v>100</v>
      </c>
    </row>
    <row r="11" spans="2:59" x14ac:dyDescent="0.25">
      <c r="B11" s="50" t="s">
        <v>16</v>
      </c>
      <c r="C11" s="6">
        <v>1</v>
      </c>
      <c r="D11" s="7">
        <v>0</v>
      </c>
      <c r="E11" s="28">
        <f t="shared" ref="E11" si="29">D11/(D11+C11)*100</f>
        <v>0</v>
      </c>
      <c r="F11" s="6"/>
      <c r="G11" s="7"/>
      <c r="H11" s="21"/>
      <c r="I11" s="8">
        <v>7</v>
      </c>
      <c r="J11" s="7">
        <v>7</v>
      </c>
      <c r="K11" s="28">
        <f t="shared" si="2"/>
        <v>50</v>
      </c>
      <c r="L11" s="6">
        <v>1</v>
      </c>
      <c r="M11" s="7">
        <v>2</v>
      </c>
      <c r="N11" s="28">
        <f t="shared" ref="N11" si="30">M11/(M11+L11)*100</f>
        <v>66.666666666666657</v>
      </c>
      <c r="O11" s="8">
        <v>6</v>
      </c>
      <c r="P11" s="7">
        <v>3</v>
      </c>
      <c r="Q11" s="28">
        <f t="shared" ref="Q11:Q14" si="31">P11/(P11+O11)*100</f>
        <v>33.333333333333329</v>
      </c>
      <c r="R11" s="6">
        <v>0</v>
      </c>
      <c r="S11" s="7">
        <v>2</v>
      </c>
      <c r="T11" s="28">
        <f t="shared" ref="T11:T12" si="32">S11/(S11+R11)*100</f>
        <v>100</v>
      </c>
      <c r="U11" s="6">
        <v>4</v>
      </c>
      <c r="V11" s="7">
        <v>5</v>
      </c>
      <c r="W11" s="28">
        <f t="shared" ref="W11:W21" si="33">V11/(V11+U11)*100</f>
        <v>55.555555555555557</v>
      </c>
      <c r="X11" s="6"/>
      <c r="Y11" s="7"/>
      <c r="Z11" s="21"/>
      <c r="AA11" s="13">
        <v>11</v>
      </c>
      <c r="AB11" s="14">
        <v>4</v>
      </c>
      <c r="AC11" s="28">
        <f t="shared" si="8"/>
        <v>26.666666666666668</v>
      </c>
      <c r="AD11" s="33">
        <v>1</v>
      </c>
      <c r="AE11" s="34">
        <v>0</v>
      </c>
      <c r="AF11" s="32">
        <f t="shared" ref="AF11:AF12" si="34">AE11/(AE11+AD11)*100</f>
        <v>0</v>
      </c>
      <c r="AG11" s="35">
        <v>1</v>
      </c>
      <c r="AH11" s="33">
        <v>0</v>
      </c>
      <c r="AI11" s="28">
        <f t="shared" ref="AI11:AI14" si="35">AH11/(AH11+AG11)*100</f>
        <v>0</v>
      </c>
      <c r="AJ11" s="33"/>
      <c r="AK11" s="34"/>
      <c r="AL11" s="39"/>
      <c r="AM11" s="47">
        <v>4</v>
      </c>
      <c r="AN11" s="33">
        <v>1</v>
      </c>
      <c r="AO11" s="28">
        <f t="shared" si="28"/>
        <v>20</v>
      </c>
      <c r="AP11" s="33"/>
      <c r="AQ11" s="34"/>
      <c r="AR11" s="36"/>
      <c r="AS11" s="13">
        <v>1</v>
      </c>
      <c r="AT11" s="14">
        <v>1</v>
      </c>
      <c r="AU11" s="28">
        <f t="shared" ref="AU11:AU12" si="36">AT11/(AT11+AS11)*100</f>
        <v>50</v>
      </c>
      <c r="AV11" s="13"/>
      <c r="AW11" s="14"/>
      <c r="AX11" s="30"/>
      <c r="AY11" s="37">
        <f t="shared" si="25"/>
        <v>35</v>
      </c>
      <c r="AZ11" s="14">
        <f t="shared" si="16"/>
        <v>21</v>
      </c>
      <c r="BA11" s="32">
        <f t="shared" si="17"/>
        <v>37.5</v>
      </c>
      <c r="BB11" s="13">
        <f t="shared" si="18"/>
        <v>2</v>
      </c>
      <c r="BC11" s="14">
        <f t="shared" si="19"/>
        <v>4</v>
      </c>
      <c r="BD11" s="28">
        <f t="shared" si="20"/>
        <v>66.666666666666657</v>
      </c>
      <c r="BE11" s="62">
        <f t="shared" si="26"/>
        <v>37</v>
      </c>
      <c r="BF11" s="14">
        <f t="shared" si="21"/>
        <v>25</v>
      </c>
      <c r="BG11" s="30">
        <f t="shared" si="22"/>
        <v>40.322580645161288</v>
      </c>
    </row>
    <row r="12" spans="2:59" x14ac:dyDescent="0.25">
      <c r="B12" s="50" t="s">
        <v>17</v>
      </c>
      <c r="C12" s="6"/>
      <c r="D12" s="7"/>
      <c r="E12" s="15"/>
      <c r="F12" s="6"/>
      <c r="G12" s="7"/>
      <c r="H12" s="21"/>
      <c r="I12" s="8">
        <v>0</v>
      </c>
      <c r="J12" s="7">
        <v>6</v>
      </c>
      <c r="K12" s="28">
        <f t="shared" si="2"/>
        <v>100</v>
      </c>
      <c r="L12" s="6"/>
      <c r="M12" s="7"/>
      <c r="N12" s="21"/>
      <c r="O12" s="8">
        <v>1</v>
      </c>
      <c r="P12" s="7">
        <v>5</v>
      </c>
      <c r="Q12" s="28">
        <f t="shared" si="31"/>
        <v>83.333333333333343</v>
      </c>
      <c r="R12" s="6">
        <v>0</v>
      </c>
      <c r="S12" s="7">
        <v>3</v>
      </c>
      <c r="T12" s="28">
        <f t="shared" si="32"/>
        <v>100</v>
      </c>
      <c r="U12" s="6">
        <v>7</v>
      </c>
      <c r="V12" s="7">
        <v>9</v>
      </c>
      <c r="W12" s="28">
        <f t="shared" si="33"/>
        <v>56.25</v>
      </c>
      <c r="X12" s="6">
        <v>2</v>
      </c>
      <c r="Y12" s="7">
        <v>2</v>
      </c>
      <c r="Z12" s="28">
        <f t="shared" ref="Z12:Z13" si="37">Y12/(Y12+X12)*100</f>
        <v>50</v>
      </c>
      <c r="AA12" s="13">
        <v>13</v>
      </c>
      <c r="AB12" s="14">
        <v>11</v>
      </c>
      <c r="AC12" s="28">
        <f t="shared" si="8"/>
        <v>45.833333333333329</v>
      </c>
      <c r="AD12" s="33">
        <v>8</v>
      </c>
      <c r="AE12" s="34">
        <v>1</v>
      </c>
      <c r="AF12" s="32">
        <f t="shared" si="34"/>
        <v>11.111111111111111</v>
      </c>
      <c r="AG12" s="35">
        <v>2</v>
      </c>
      <c r="AH12" s="33">
        <v>4</v>
      </c>
      <c r="AI12" s="28">
        <f t="shared" si="35"/>
        <v>66.666666666666657</v>
      </c>
      <c r="AJ12" s="33">
        <v>1</v>
      </c>
      <c r="AK12" s="34">
        <v>3</v>
      </c>
      <c r="AL12" s="28">
        <f t="shared" ref="AL12" si="38">AK12/(AK12+AJ12)*100</f>
        <v>75</v>
      </c>
      <c r="AM12" s="47">
        <v>4</v>
      </c>
      <c r="AN12" s="33">
        <v>0</v>
      </c>
      <c r="AO12" s="28">
        <f t="shared" si="28"/>
        <v>0</v>
      </c>
      <c r="AP12" s="33"/>
      <c r="AQ12" s="34"/>
      <c r="AR12" s="36"/>
      <c r="AS12" s="13">
        <v>2</v>
      </c>
      <c r="AT12" s="14">
        <v>1</v>
      </c>
      <c r="AU12" s="28">
        <f t="shared" si="36"/>
        <v>33.333333333333329</v>
      </c>
      <c r="AV12" s="13"/>
      <c r="AW12" s="14"/>
      <c r="AX12" s="30"/>
      <c r="AY12" s="37">
        <f t="shared" si="25"/>
        <v>29</v>
      </c>
      <c r="AZ12" s="14">
        <f t="shared" si="16"/>
        <v>36</v>
      </c>
      <c r="BA12" s="32">
        <f t="shared" si="17"/>
        <v>55.384615384615387</v>
      </c>
      <c r="BB12" s="13">
        <f t="shared" si="18"/>
        <v>11</v>
      </c>
      <c r="BC12" s="14">
        <f t="shared" si="19"/>
        <v>9</v>
      </c>
      <c r="BD12" s="28">
        <f t="shared" si="20"/>
        <v>45</v>
      </c>
      <c r="BE12" s="62">
        <f t="shared" si="26"/>
        <v>40</v>
      </c>
      <c r="BF12" s="14">
        <f t="shared" si="21"/>
        <v>45</v>
      </c>
      <c r="BG12" s="30">
        <f t="shared" si="22"/>
        <v>52.941176470588239</v>
      </c>
    </row>
    <row r="13" spans="2:59" x14ac:dyDescent="0.25">
      <c r="B13" s="50" t="s">
        <v>18</v>
      </c>
      <c r="C13" s="6"/>
      <c r="D13" s="7"/>
      <c r="E13" s="15"/>
      <c r="F13" s="6"/>
      <c r="G13" s="7"/>
      <c r="H13" s="21"/>
      <c r="I13" s="8">
        <v>0</v>
      </c>
      <c r="J13" s="7">
        <v>2</v>
      </c>
      <c r="K13" s="28">
        <f t="shared" si="2"/>
        <v>100</v>
      </c>
      <c r="L13" s="6"/>
      <c r="M13" s="7"/>
      <c r="N13" s="21"/>
      <c r="O13" s="8">
        <v>0</v>
      </c>
      <c r="P13" s="7">
        <v>4</v>
      </c>
      <c r="Q13" s="28">
        <f t="shared" si="31"/>
        <v>100</v>
      </c>
      <c r="R13" s="6"/>
      <c r="S13" s="7"/>
      <c r="T13" s="21"/>
      <c r="U13" s="6">
        <v>2</v>
      </c>
      <c r="V13" s="7">
        <v>1</v>
      </c>
      <c r="W13" s="21">
        <f t="shared" si="33"/>
        <v>33.333333333333329</v>
      </c>
      <c r="X13" s="6">
        <v>2</v>
      </c>
      <c r="Y13" s="7">
        <v>0</v>
      </c>
      <c r="Z13" s="28">
        <f t="shared" si="37"/>
        <v>0</v>
      </c>
      <c r="AA13" s="13">
        <v>3</v>
      </c>
      <c r="AB13" s="14">
        <v>4</v>
      </c>
      <c r="AC13" s="28">
        <f t="shared" si="8"/>
        <v>57.142857142857139</v>
      </c>
      <c r="AD13" s="33"/>
      <c r="AE13" s="34"/>
      <c r="AF13" s="32"/>
      <c r="AG13" s="35">
        <v>2</v>
      </c>
      <c r="AH13" s="33">
        <v>1</v>
      </c>
      <c r="AI13" s="28">
        <f t="shared" si="35"/>
        <v>33.333333333333329</v>
      </c>
      <c r="AJ13" s="33"/>
      <c r="AK13" s="34"/>
      <c r="AL13" s="28"/>
      <c r="AM13" s="47">
        <v>2</v>
      </c>
      <c r="AN13" s="33">
        <v>1</v>
      </c>
      <c r="AO13" s="28">
        <f t="shared" si="28"/>
        <v>33.333333333333329</v>
      </c>
      <c r="AP13" s="33"/>
      <c r="AQ13" s="34"/>
      <c r="AR13" s="36"/>
      <c r="AS13" s="13"/>
      <c r="AT13" s="14"/>
      <c r="AU13" s="32"/>
      <c r="AV13" s="13"/>
      <c r="AW13" s="14"/>
      <c r="AX13" s="30"/>
      <c r="AY13" s="37">
        <f t="shared" si="25"/>
        <v>9</v>
      </c>
      <c r="AZ13" s="14">
        <f t="shared" si="16"/>
        <v>13</v>
      </c>
      <c r="BA13" s="32">
        <f t="shared" si="17"/>
        <v>59.090909090909093</v>
      </c>
      <c r="BB13" s="13">
        <f t="shared" si="18"/>
        <v>2</v>
      </c>
      <c r="BC13" s="14">
        <f t="shared" si="19"/>
        <v>0</v>
      </c>
      <c r="BD13" s="28">
        <f t="shared" si="20"/>
        <v>0</v>
      </c>
      <c r="BE13" s="62">
        <f t="shared" si="26"/>
        <v>11</v>
      </c>
      <c r="BF13" s="14">
        <f t="shared" si="21"/>
        <v>13</v>
      </c>
      <c r="BG13" s="30">
        <f t="shared" si="22"/>
        <v>54.166666666666664</v>
      </c>
    </row>
    <row r="14" spans="2:59" x14ac:dyDescent="0.25">
      <c r="B14" s="50" t="s">
        <v>19</v>
      </c>
      <c r="C14" s="6">
        <v>1</v>
      </c>
      <c r="D14" s="7">
        <v>0</v>
      </c>
      <c r="E14" s="28">
        <f t="shared" ref="E14" si="39">D14/(D14+C14)*100</f>
        <v>0</v>
      </c>
      <c r="F14" s="6"/>
      <c r="G14" s="7"/>
      <c r="H14" s="21"/>
      <c r="I14" s="8">
        <v>4</v>
      </c>
      <c r="J14" s="7">
        <v>3</v>
      </c>
      <c r="K14" s="28">
        <f t="shared" si="2"/>
        <v>42.857142857142854</v>
      </c>
      <c r="L14" s="6"/>
      <c r="M14" s="7"/>
      <c r="N14" s="21"/>
      <c r="O14" s="8">
        <v>2</v>
      </c>
      <c r="P14" s="7">
        <v>4</v>
      </c>
      <c r="Q14" s="28">
        <f t="shared" si="31"/>
        <v>66.666666666666657</v>
      </c>
      <c r="R14" s="6"/>
      <c r="S14" s="7"/>
      <c r="T14" s="21"/>
      <c r="U14" s="6">
        <v>4</v>
      </c>
      <c r="V14" s="7">
        <v>3</v>
      </c>
      <c r="W14" s="21">
        <f t="shared" si="33"/>
        <v>42.857142857142854</v>
      </c>
      <c r="X14" s="6"/>
      <c r="Y14" s="7"/>
      <c r="Z14" s="21"/>
      <c r="AA14" s="13">
        <v>2</v>
      </c>
      <c r="AB14" s="14">
        <v>1</v>
      </c>
      <c r="AC14" s="28">
        <f t="shared" si="8"/>
        <v>33.333333333333329</v>
      </c>
      <c r="AD14" s="33"/>
      <c r="AE14" s="34"/>
      <c r="AF14" s="36"/>
      <c r="AG14" s="35">
        <v>1</v>
      </c>
      <c r="AH14" s="33">
        <v>0</v>
      </c>
      <c r="AI14" s="28">
        <f t="shared" si="35"/>
        <v>0</v>
      </c>
      <c r="AJ14" s="33"/>
      <c r="AK14" s="34"/>
      <c r="AL14" s="39"/>
      <c r="AM14" s="47">
        <v>2</v>
      </c>
      <c r="AN14" s="33">
        <v>0</v>
      </c>
      <c r="AO14" s="28">
        <f t="shared" si="28"/>
        <v>0</v>
      </c>
      <c r="AP14" s="33"/>
      <c r="AQ14" s="34"/>
      <c r="AR14" s="36"/>
      <c r="AS14" s="13"/>
      <c r="AT14" s="14"/>
      <c r="AU14" s="32"/>
      <c r="AV14" s="13"/>
      <c r="AW14" s="14"/>
      <c r="AX14" s="30"/>
      <c r="AY14" s="37">
        <f t="shared" si="25"/>
        <v>16</v>
      </c>
      <c r="AZ14" s="14">
        <f t="shared" si="16"/>
        <v>11</v>
      </c>
      <c r="BA14" s="32">
        <f t="shared" si="17"/>
        <v>40.74074074074074</v>
      </c>
      <c r="BB14" s="13">
        <f t="shared" si="18"/>
        <v>0</v>
      </c>
      <c r="BC14" s="14">
        <f t="shared" si="19"/>
        <v>0</v>
      </c>
      <c r="BD14" s="28">
        <v>0</v>
      </c>
      <c r="BE14" s="62">
        <f t="shared" si="26"/>
        <v>16</v>
      </c>
      <c r="BF14" s="14">
        <f t="shared" si="21"/>
        <v>11</v>
      </c>
      <c r="BG14" s="30">
        <f t="shared" si="22"/>
        <v>40.74074074074074</v>
      </c>
    </row>
    <row r="15" spans="2:59" x14ac:dyDescent="0.25">
      <c r="B15" s="50" t="s">
        <v>20</v>
      </c>
      <c r="C15" s="6"/>
      <c r="D15" s="7"/>
      <c r="E15" s="15"/>
      <c r="F15" s="6"/>
      <c r="G15" s="7"/>
      <c r="H15" s="21"/>
      <c r="I15" s="8">
        <v>0</v>
      </c>
      <c r="J15" s="7">
        <v>1</v>
      </c>
      <c r="K15" s="28">
        <f t="shared" si="2"/>
        <v>100</v>
      </c>
      <c r="L15" s="6"/>
      <c r="M15" s="7"/>
      <c r="N15" s="21"/>
      <c r="O15" s="8"/>
      <c r="P15" s="7"/>
      <c r="Q15" s="15"/>
      <c r="R15" s="6"/>
      <c r="S15" s="7"/>
      <c r="T15" s="21"/>
      <c r="U15" s="6">
        <v>0</v>
      </c>
      <c r="V15" s="7">
        <v>1</v>
      </c>
      <c r="W15" s="21">
        <f t="shared" si="33"/>
        <v>100</v>
      </c>
      <c r="X15" s="6"/>
      <c r="Y15" s="7"/>
      <c r="Z15" s="21"/>
      <c r="AA15" s="13"/>
      <c r="AB15" s="14"/>
      <c r="AC15" s="28"/>
      <c r="AD15" s="33"/>
      <c r="AE15" s="34"/>
      <c r="AF15" s="36"/>
      <c r="AG15" s="35"/>
      <c r="AH15" s="33"/>
      <c r="AI15" s="39"/>
      <c r="AJ15" s="33"/>
      <c r="AK15" s="34"/>
      <c r="AL15" s="39"/>
      <c r="AM15" s="47"/>
      <c r="AN15" s="33"/>
      <c r="AO15" s="38"/>
      <c r="AP15" s="33"/>
      <c r="AQ15" s="34"/>
      <c r="AR15" s="36"/>
      <c r="AS15" s="13"/>
      <c r="AT15" s="14"/>
      <c r="AU15" s="32"/>
      <c r="AV15" s="13"/>
      <c r="AW15" s="14"/>
      <c r="AX15" s="30"/>
      <c r="AY15" s="37">
        <f t="shared" si="25"/>
        <v>0</v>
      </c>
      <c r="AZ15" s="14">
        <f t="shared" si="16"/>
        <v>2</v>
      </c>
      <c r="BA15" s="32">
        <f t="shared" si="17"/>
        <v>100</v>
      </c>
      <c r="BB15" s="13">
        <f t="shared" si="18"/>
        <v>0</v>
      </c>
      <c r="BC15" s="14">
        <f t="shared" si="19"/>
        <v>0</v>
      </c>
      <c r="BD15" s="28">
        <v>0</v>
      </c>
      <c r="BE15" s="62">
        <f t="shared" si="26"/>
        <v>0</v>
      </c>
      <c r="BF15" s="14">
        <f t="shared" si="21"/>
        <v>2</v>
      </c>
      <c r="BG15" s="30">
        <f t="shared" si="22"/>
        <v>100</v>
      </c>
    </row>
    <row r="16" spans="2:59" x14ac:dyDescent="0.25">
      <c r="B16" s="50" t="s">
        <v>21</v>
      </c>
      <c r="C16" s="6">
        <v>1</v>
      </c>
      <c r="D16" s="7">
        <v>1</v>
      </c>
      <c r="E16" s="28">
        <f t="shared" ref="E16:E17" si="40">D16/(D16+C16)*100</f>
        <v>50</v>
      </c>
      <c r="F16" s="6"/>
      <c r="G16" s="7"/>
      <c r="H16" s="21"/>
      <c r="I16" s="8">
        <v>3</v>
      </c>
      <c r="J16" s="7">
        <v>7</v>
      </c>
      <c r="K16" s="28">
        <f t="shared" si="2"/>
        <v>70</v>
      </c>
      <c r="L16" s="6">
        <v>0</v>
      </c>
      <c r="M16" s="7">
        <v>2</v>
      </c>
      <c r="N16" s="28">
        <f t="shared" ref="N16:N18" si="41">M16/(M16+L16)*100</f>
        <v>100</v>
      </c>
      <c r="O16" s="8">
        <v>2</v>
      </c>
      <c r="P16" s="7">
        <v>9</v>
      </c>
      <c r="Q16" s="28">
        <f t="shared" ref="Q16:Q21" si="42">P16/(P16+O16)*100</f>
        <v>81.818181818181827</v>
      </c>
      <c r="R16" s="6">
        <v>2</v>
      </c>
      <c r="S16" s="7">
        <v>2</v>
      </c>
      <c r="T16" s="28">
        <f t="shared" ref="T16:T25" si="43">S16/(S16+R16)*100</f>
        <v>50</v>
      </c>
      <c r="U16" s="6">
        <v>6</v>
      </c>
      <c r="V16" s="7">
        <v>5</v>
      </c>
      <c r="W16" s="28">
        <f t="shared" si="33"/>
        <v>45.454545454545453</v>
      </c>
      <c r="X16" s="6">
        <v>13</v>
      </c>
      <c r="Y16" s="7">
        <v>9</v>
      </c>
      <c r="Z16" s="28">
        <f t="shared" ref="Z16:Z26" si="44">Y16/(Y16+X16)*100</f>
        <v>40.909090909090914</v>
      </c>
      <c r="AA16" s="13">
        <v>7</v>
      </c>
      <c r="AB16" s="14">
        <v>5</v>
      </c>
      <c r="AC16" s="28">
        <f t="shared" si="8"/>
        <v>41.666666666666671</v>
      </c>
      <c r="AD16" s="33">
        <v>6</v>
      </c>
      <c r="AE16" s="34">
        <v>0</v>
      </c>
      <c r="AF16" s="32">
        <f t="shared" ref="AF16:AF21" si="45">AE16/(AE16+AD16)*100</f>
        <v>0</v>
      </c>
      <c r="AG16" s="35">
        <v>3</v>
      </c>
      <c r="AH16" s="33">
        <v>4</v>
      </c>
      <c r="AI16" s="28">
        <f t="shared" ref="AI16:AI30" si="46">AH16/(AH16+AG16)*100</f>
        <v>57.142857142857139</v>
      </c>
      <c r="AJ16" s="33">
        <v>4</v>
      </c>
      <c r="AK16" s="34">
        <v>2</v>
      </c>
      <c r="AL16" s="28">
        <f t="shared" ref="AL16:AL26" si="47">AK16/(AK16+AJ16)*100</f>
        <v>33.333333333333329</v>
      </c>
      <c r="AM16" s="47">
        <v>1</v>
      </c>
      <c r="AN16" s="33">
        <v>0</v>
      </c>
      <c r="AO16" s="28">
        <f t="shared" ref="AO16:AO17" si="48">AN16/(AN16+AM16)*100</f>
        <v>0</v>
      </c>
      <c r="AP16" s="33"/>
      <c r="AQ16" s="34"/>
      <c r="AR16" s="36"/>
      <c r="AS16" s="13">
        <v>0</v>
      </c>
      <c r="AT16" s="14">
        <v>1</v>
      </c>
      <c r="AU16" s="28">
        <f t="shared" ref="AU16:AU21" si="49">AT16/(AT16+AS16)*100</f>
        <v>100</v>
      </c>
      <c r="AV16" s="13"/>
      <c r="AW16" s="14"/>
      <c r="AX16" s="30"/>
      <c r="AY16" s="37">
        <f t="shared" si="25"/>
        <v>23</v>
      </c>
      <c r="AZ16" s="14">
        <f t="shared" si="16"/>
        <v>32</v>
      </c>
      <c r="BA16" s="32">
        <f t="shared" si="17"/>
        <v>58.18181818181818</v>
      </c>
      <c r="BB16" s="13">
        <f t="shared" si="18"/>
        <v>25</v>
      </c>
      <c r="BC16" s="14">
        <f t="shared" si="19"/>
        <v>15</v>
      </c>
      <c r="BD16" s="28">
        <f t="shared" si="20"/>
        <v>37.5</v>
      </c>
      <c r="BE16" s="62">
        <f t="shared" si="26"/>
        <v>48</v>
      </c>
      <c r="BF16" s="14">
        <f t="shared" si="21"/>
        <v>47</v>
      </c>
      <c r="BG16" s="30">
        <f t="shared" si="22"/>
        <v>49.473684210526315</v>
      </c>
    </row>
    <row r="17" spans="2:59" x14ac:dyDescent="0.25">
      <c r="B17" s="50" t="s">
        <v>22</v>
      </c>
      <c r="C17" s="6">
        <v>1</v>
      </c>
      <c r="D17" s="7">
        <v>4</v>
      </c>
      <c r="E17" s="28">
        <f t="shared" si="40"/>
        <v>80</v>
      </c>
      <c r="F17" s="6"/>
      <c r="G17" s="7"/>
      <c r="H17" s="21"/>
      <c r="I17" s="8">
        <v>48</v>
      </c>
      <c r="J17" s="7">
        <v>58</v>
      </c>
      <c r="K17" s="28">
        <f t="shared" si="2"/>
        <v>54.716981132075468</v>
      </c>
      <c r="L17" s="6">
        <v>34</v>
      </c>
      <c r="M17" s="7">
        <v>35</v>
      </c>
      <c r="N17" s="28">
        <f t="shared" si="41"/>
        <v>50.724637681159422</v>
      </c>
      <c r="O17" s="8">
        <v>134</v>
      </c>
      <c r="P17" s="7">
        <v>154</v>
      </c>
      <c r="Q17" s="28">
        <f t="shared" si="42"/>
        <v>53.472222222222221</v>
      </c>
      <c r="R17" s="6">
        <v>162</v>
      </c>
      <c r="S17" s="7">
        <v>108</v>
      </c>
      <c r="T17" s="28">
        <f t="shared" si="43"/>
        <v>40</v>
      </c>
      <c r="U17" s="6">
        <v>127</v>
      </c>
      <c r="V17" s="7">
        <v>76</v>
      </c>
      <c r="W17" s="28">
        <f t="shared" si="33"/>
        <v>37.438423645320199</v>
      </c>
      <c r="X17" s="6">
        <v>136</v>
      </c>
      <c r="Y17" s="7">
        <v>74</v>
      </c>
      <c r="Z17" s="28">
        <f t="shared" si="44"/>
        <v>35.238095238095241</v>
      </c>
      <c r="AA17" s="13">
        <v>62</v>
      </c>
      <c r="AB17" s="14">
        <v>35</v>
      </c>
      <c r="AC17" s="28">
        <f t="shared" si="8"/>
        <v>36.082474226804123</v>
      </c>
      <c r="AD17" s="33">
        <v>72</v>
      </c>
      <c r="AE17" s="34">
        <v>29</v>
      </c>
      <c r="AF17" s="32">
        <f t="shared" si="45"/>
        <v>28.71287128712871</v>
      </c>
      <c r="AG17" s="35">
        <v>24</v>
      </c>
      <c r="AH17" s="33">
        <v>10</v>
      </c>
      <c r="AI17" s="28">
        <f t="shared" si="46"/>
        <v>29.411764705882355</v>
      </c>
      <c r="AJ17" s="33">
        <v>32</v>
      </c>
      <c r="AK17" s="34">
        <v>10</v>
      </c>
      <c r="AL17" s="28">
        <f t="shared" si="47"/>
        <v>23.809523809523807</v>
      </c>
      <c r="AM17" s="47">
        <v>13</v>
      </c>
      <c r="AN17" s="33">
        <v>8</v>
      </c>
      <c r="AO17" s="28">
        <f t="shared" si="48"/>
        <v>38.095238095238095</v>
      </c>
      <c r="AP17" s="33">
        <v>11</v>
      </c>
      <c r="AQ17" s="34">
        <v>2</v>
      </c>
      <c r="AR17" s="32">
        <f t="shared" ref="AR17" si="50">AQ17/(AQ17+AP17)*100</f>
        <v>15.384615384615385</v>
      </c>
      <c r="AS17" s="13">
        <v>11</v>
      </c>
      <c r="AT17" s="14">
        <v>4</v>
      </c>
      <c r="AU17" s="28">
        <f t="shared" si="49"/>
        <v>26.666666666666668</v>
      </c>
      <c r="AV17" s="13">
        <v>17</v>
      </c>
      <c r="AW17" s="14">
        <v>0</v>
      </c>
      <c r="AX17" s="30">
        <f t="shared" ref="AX17" si="51">AW17/(AW17+AV17)*100</f>
        <v>0</v>
      </c>
      <c r="AY17" s="37">
        <f t="shared" si="25"/>
        <v>420</v>
      </c>
      <c r="AZ17" s="14">
        <f t="shared" si="16"/>
        <v>349</v>
      </c>
      <c r="BA17" s="32">
        <f t="shared" si="17"/>
        <v>45.38361508452536</v>
      </c>
      <c r="BB17" s="13">
        <f t="shared" si="18"/>
        <v>464</v>
      </c>
      <c r="BC17" s="14">
        <f t="shared" si="19"/>
        <v>258</v>
      </c>
      <c r="BD17" s="28">
        <f t="shared" si="20"/>
        <v>35.73407202216066</v>
      </c>
      <c r="BE17" s="62">
        <f t="shared" si="26"/>
        <v>884</v>
      </c>
      <c r="BF17" s="14">
        <f t="shared" si="21"/>
        <v>607</v>
      </c>
      <c r="BG17" s="30">
        <f t="shared" si="22"/>
        <v>40.710932260228034</v>
      </c>
    </row>
    <row r="18" spans="2:59" x14ac:dyDescent="0.25">
      <c r="B18" s="50" t="s">
        <v>44</v>
      </c>
      <c r="C18" s="6"/>
      <c r="D18" s="7"/>
      <c r="E18" s="15"/>
      <c r="F18" s="6"/>
      <c r="G18" s="7"/>
      <c r="H18" s="21"/>
      <c r="I18" s="8">
        <v>1</v>
      </c>
      <c r="J18" s="7">
        <v>0</v>
      </c>
      <c r="K18" s="28">
        <f t="shared" si="2"/>
        <v>0</v>
      </c>
      <c r="L18" s="6">
        <v>0</v>
      </c>
      <c r="M18" s="7">
        <v>1</v>
      </c>
      <c r="N18" s="28">
        <f t="shared" si="41"/>
        <v>100</v>
      </c>
      <c r="O18" s="8">
        <v>1</v>
      </c>
      <c r="P18" s="7">
        <v>8</v>
      </c>
      <c r="Q18" s="28">
        <f t="shared" si="42"/>
        <v>88.888888888888886</v>
      </c>
      <c r="R18" s="6">
        <v>1</v>
      </c>
      <c r="S18" s="7">
        <v>4</v>
      </c>
      <c r="T18" s="28">
        <f t="shared" si="43"/>
        <v>80</v>
      </c>
      <c r="U18" s="6">
        <v>1</v>
      </c>
      <c r="V18" s="7">
        <v>2</v>
      </c>
      <c r="W18" s="28">
        <f t="shared" si="33"/>
        <v>66.666666666666657</v>
      </c>
      <c r="X18" s="6">
        <v>4</v>
      </c>
      <c r="Y18" s="7">
        <v>14</v>
      </c>
      <c r="Z18" s="28">
        <f t="shared" si="44"/>
        <v>77.777777777777786</v>
      </c>
      <c r="AA18" s="13">
        <v>1</v>
      </c>
      <c r="AB18" s="14">
        <v>12</v>
      </c>
      <c r="AC18" s="28">
        <f t="shared" si="8"/>
        <v>92.307692307692307</v>
      </c>
      <c r="AD18" s="33">
        <v>0</v>
      </c>
      <c r="AE18" s="34">
        <v>4</v>
      </c>
      <c r="AF18" s="32">
        <f t="shared" si="45"/>
        <v>100</v>
      </c>
      <c r="AG18" s="35">
        <v>1</v>
      </c>
      <c r="AH18" s="33">
        <v>1</v>
      </c>
      <c r="AI18" s="28">
        <f t="shared" si="46"/>
        <v>50</v>
      </c>
      <c r="AJ18" s="33"/>
      <c r="AK18" s="34"/>
      <c r="AL18" s="28"/>
      <c r="AM18" s="47"/>
      <c r="AN18" s="33"/>
      <c r="AO18" s="38"/>
      <c r="AP18" s="33"/>
      <c r="AQ18" s="34"/>
      <c r="AR18" s="36"/>
      <c r="AS18" s="13">
        <v>0</v>
      </c>
      <c r="AT18" s="14">
        <v>1</v>
      </c>
      <c r="AU18" s="28">
        <f t="shared" si="49"/>
        <v>100</v>
      </c>
      <c r="AV18" s="13"/>
      <c r="AW18" s="14"/>
      <c r="AX18" s="30"/>
      <c r="AY18" s="37">
        <f t="shared" si="25"/>
        <v>5</v>
      </c>
      <c r="AZ18" s="14">
        <f t="shared" si="16"/>
        <v>24</v>
      </c>
      <c r="BA18" s="32">
        <f t="shared" si="17"/>
        <v>82.758620689655174</v>
      </c>
      <c r="BB18" s="13">
        <f t="shared" si="18"/>
        <v>5</v>
      </c>
      <c r="BC18" s="14">
        <f t="shared" si="19"/>
        <v>23</v>
      </c>
      <c r="BD18" s="28">
        <f t="shared" si="20"/>
        <v>82.142857142857139</v>
      </c>
      <c r="BE18" s="62">
        <f t="shared" si="26"/>
        <v>10</v>
      </c>
      <c r="BF18" s="14">
        <f t="shared" si="21"/>
        <v>47</v>
      </c>
      <c r="BG18" s="30">
        <f t="shared" si="22"/>
        <v>82.456140350877192</v>
      </c>
    </row>
    <row r="19" spans="2:59" x14ac:dyDescent="0.25">
      <c r="B19" s="50" t="s">
        <v>23</v>
      </c>
      <c r="C19" s="6"/>
      <c r="D19" s="7"/>
      <c r="E19" s="15"/>
      <c r="F19" s="6"/>
      <c r="G19" s="7"/>
      <c r="H19" s="21"/>
      <c r="I19" s="8"/>
      <c r="J19" s="7"/>
      <c r="K19" s="15"/>
      <c r="L19" s="6"/>
      <c r="M19" s="7"/>
      <c r="N19" s="21"/>
      <c r="O19" s="8">
        <v>2</v>
      </c>
      <c r="P19" s="7">
        <v>1</v>
      </c>
      <c r="Q19" s="28">
        <f t="shared" si="42"/>
        <v>33.333333333333329</v>
      </c>
      <c r="R19" s="6">
        <v>0</v>
      </c>
      <c r="S19" s="7">
        <v>1</v>
      </c>
      <c r="T19" s="28">
        <f t="shared" si="43"/>
        <v>100</v>
      </c>
      <c r="U19" s="6">
        <v>1</v>
      </c>
      <c r="V19" s="7">
        <v>6</v>
      </c>
      <c r="W19" s="28">
        <f t="shared" si="33"/>
        <v>85.714285714285708</v>
      </c>
      <c r="X19" s="6">
        <v>4</v>
      </c>
      <c r="Y19" s="7">
        <v>7</v>
      </c>
      <c r="Z19" s="28">
        <f t="shared" si="44"/>
        <v>63.636363636363633</v>
      </c>
      <c r="AA19" s="13">
        <v>4</v>
      </c>
      <c r="AB19" s="14">
        <v>2</v>
      </c>
      <c r="AC19" s="28">
        <f t="shared" si="8"/>
        <v>33.333333333333329</v>
      </c>
      <c r="AD19" s="33">
        <v>8</v>
      </c>
      <c r="AE19" s="34">
        <v>9</v>
      </c>
      <c r="AF19" s="32">
        <f t="shared" si="45"/>
        <v>52.941176470588239</v>
      </c>
      <c r="AG19" s="35">
        <v>0</v>
      </c>
      <c r="AH19" s="33">
        <v>3</v>
      </c>
      <c r="AI19" s="28">
        <f t="shared" si="46"/>
        <v>100</v>
      </c>
      <c r="AJ19" s="33">
        <v>5</v>
      </c>
      <c r="AK19" s="34">
        <v>3</v>
      </c>
      <c r="AL19" s="28">
        <f t="shared" si="47"/>
        <v>37.5</v>
      </c>
      <c r="AM19" s="47">
        <v>1</v>
      </c>
      <c r="AN19" s="33">
        <v>0</v>
      </c>
      <c r="AO19" s="28">
        <f t="shared" ref="AO19:AO26" si="52">AN19/(AN19+AM19)*100</f>
        <v>0</v>
      </c>
      <c r="AP19" s="33">
        <v>0</v>
      </c>
      <c r="AQ19" s="34">
        <v>1</v>
      </c>
      <c r="AR19" s="32">
        <f t="shared" ref="AR19:AR21" si="53">AQ19/(AQ19+AP19)*100</f>
        <v>100</v>
      </c>
      <c r="AS19" s="13">
        <v>1</v>
      </c>
      <c r="AT19" s="14">
        <v>0</v>
      </c>
      <c r="AU19" s="28">
        <f t="shared" si="49"/>
        <v>0</v>
      </c>
      <c r="AV19" s="13"/>
      <c r="AW19" s="14"/>
      <c r="AX19" s="30"/>
      <c r="AY19" s="37">
        <f t="shared" si="25"/>
        <v>9</v>
      </c>
      <c r="AZ19" s="14">
        <f t="shared" si="16"/>
        <v>12</v>
      </c>
      <c r="BA19" s="32">
        <f t="shared" si="17"/>
        <v>57.142857142857139</v>
      </c>
      <c r="BB19" s="13">
        <f t="shared" si="18"/>
        <v>17</v>
      </c>
      <c r="BC19" s="14">
        <f t="shared" si="19"/>
        <v>21</v>
      </c>
      <c r="BD19" s="28">
        <f t="shared" si="20"/>
        <v>55.26315789473685</v>
      </c>
      <c r="BE19" s="62">
        <f t="shared" si="26"/>
        <v>26</v>
      </c>
      <c r="BF19" s="14">
        <f t="shared" si="21"/>
        <v>33</v>
      </c>
      <c r="BG19" s="30">
        <f t="shared" si="22"/>
        <v>55.932203389830505</v>
      </c>
    </row>
    <row r="20" spans="2:59" x14ac:dyDescent="0.25">
      <c r="B20" s="50" t="s">
        <v>24</v>
      </c>
      <c r="C20" s="6"/>
      <c r="D20" s="7"/>
      <c r="E20" s="15"/>
      <c r="F20" s="6"/>
      <c r="G20" s="7"/>
      <c r="H20" s="21"/>
      <c r="I20" s="8">
        <v>9</v>
      </c>
      <c r="J20" s="7">
        <v>22</v>
      </c>
      <c r="K20" s="28">
        <f t="shared" ref="K20:K21" si="54">J20/(J20+I20)*100</f>
        <v>70.967741935483872</v>
      </c>
      <c r="L20" s="6">
        <v>32</v>
      </c>
      <c r="M20" s="7">
        <v>46</v>
      </c>
      <c r="N20" s="28">
        <f t="shared" ref="N20:N26" si="55">M20/(M20+L20)*100</f>
        <v>58.974358974358978</v>
      </c>
      <c r="O20" s="8">
        <v>11</v>
      </c>
      <c r="P20" s="7">
        <v>39</v>
      </c>
      <c r="Q20" s="28">
        <f t="shared" si="42"/>
        <v>78</v>
      </c>
      <c r="R20" s="6">
        <v>103</v>
      </c>
      <c r="S20" s="7">
        <v>114</v>
      </c>
      <c r="T20" s="28">
        <f t="shared" si="43"/>
        <v>52.534562211981559</v>
      </c>
      <c r="U20" s="6">
        <v>25</v>
      </c>
      <c r="V20" s="7">
        <v>17</v>
      </c>
      <c r="W20" s="28">
        <f t="shared" si="33"/>
        <v>40.476190476190474</v>
      </c>
      <c r="X20" s="6">
        <v>152</v>
      </c>
      <c r="Y20" s="7">
        <v>80</v>
      </c>
      <c r="Z20" s="28">
        <f t="shared" si="44"/>
        <v>34.482758620689658</v>
      </c>
      <c r="AA20" s="13">
        <v>21</v>
      </c>
      <c r="AB20" s="14">
        <v>18</v>
      </c>
      <c r="AC20" s="28">
        <f t="shared" si="8"/>
        <v>46.153846153846153</v>
      </c>
      <c r="AD20" s="33">
        <v>88</v>
      </c>
      <c r="AE20" s="34">
        <v>55</v>
      </c>
      <c r="AF20" s="32">
        <f t="shared" si="45"/>
        <v>38.461538461538467</v>
      </c>
      <c r="AG20" s="35">
        <v>6</v>
      </c>
      <c r="AH20" s="33">
        <v>8</v>
      </c>
      <c r="AI20" s="28">
        <f t="shared" si="46"/>
        <v>57.142857142857139</v>
      </c>
      <c r="AJ20" s="33">
        <v>34</v>
      </c>
      <c r="AK20" s="34">
        <v>8</v>
      </c>
      <c r="AL20" s="28">
        <f t="shared" si="47"/>
        <v>19.047619047619047</v>
      </c>
      <c r="AM20" s="47">
        <v>7</v>
      </c>
      <c r="AN20" s="33">
        <v>3</v>
      </c>
      <c r="AO20" s="28">
        <f t="shared" si="52"/>
        <v>30</v>
      </c>
      <c r="AP20" s="33">
        <v>10</v>
      </c>
      <c r="AQ20" s="34">
        <v>4</v>
      </c>
      <c r="AR20" s="32">
        <f t="shared" si="53"/>
        <v>28.571428571428569</v>
      </c>
      <c r="AS20" s="13">
        <v>2</v>
      </c>
      <c r="AT20" s="14">
        <v>3</v>
      </c>
      <c r="AU20" s="28">
        <f t="shared" si="49"/>
        <v>60</v>
      </c>
      <c r="AV20" s="13"/>
      <c r="AW20" s="14"/>
      <c r="AX20" s="30"/>
      <c r="AY20" s="37">
        <f t="shared" si="25"/>
        <v>81</v>
      </c>
      <c r="AZ20" s="14">
        <f t="shared" si="16"/>
        <v>110</v>
      </c>
      <c r="BA20" s="32">
        <f t="shared" si="17"/>
        <v>57.591623036649217</v>
      </c>
      <c r="BB20" s="13">
        <f t="shared" si="18"/>
        <v>419</v>
      </c>
      <c r="BC20" s="14">
        <f t="shared" si="19"/>
        <v>307</v>
      </c>
      <c r="BD20" s="28">
        <f t="shared" si="20"/>
        <v>42.286501377410467</v>
      </c>
      <c r="BE20" s="62">
        <f t="shared" si="26"/>
        <v>500</v>
      </c>
      <c r="BF20" s="14">
        <f t="shared" si="21"/>
        <v>417</v>
      </c>
      <c r="BG20" s="30">
        <f t="shared" si="22"/>
        <v>45.474372955288992</v>
      </c>
    </row>
    <row r="21" spans="2:59" x14ac:dyDescent="0.25">
      <c r="B21" s="50" t="s">
        <v>25</v>
      </c>
      <c r="C21" s="6"/>
      <c r="D21" s="7"/>
      <c r="E21" s="15"/>
      <c r="F21" s="6"/>
      <c r="G21" s="7"/>
      <c r="H21" s="21"/>
      <c r="I21" s="8">
        <v>3</v>
      </c>
      <c r="J21" s="7">
        <v>9</v>
      </c>
      <c r="K21" s="28">
        <f t="shared" si="54"/>
        <v>75</v>
      </c>
      <c r="L21" s="6">
        <v>1</v>
      </c>
      <c r="M21" s="7">
        <v>2</v>
      </c>
      <c r="N21" s="28">
        <f t="shared" si="55"/>
        <v>66.666666666666657</v>
      </c>
      <c r="O21" s="8">
        <v>2</v>
      </c>
      <c r="P21" s="7">
        <v>4</v>
      </c>
      <c r="Q21" s="28">
        <f t="shared" si="42"/>
        <v>66.666666666666657</v>
      </c>
      <c r="R21" s="6">
        <v>5</v>
      </c>
      <c r="S21" s="7">
        <v>6</v>
      </c>
      <c r="T21" s="28">
        <f t="shared" si="43"/>
        <v>54.54545454545454</v>
      </c>
      <c r="U21" s="6">
        <v>6</v>
      </c>
      <c r="V21" s="7">
        <v>4</v>
      </c>
      <c r="W21" s="28">
        <f t="shared" si="33"/>
        <v>40</v>
      </c>
      <c r="X21" s="6">
        <v>5</v>
      </c>
      <c r="Y21" s="7">
        <v>3</v>
      </c>
      <c r="Z21" s="28">
        <f t="shared" si="44"/>
        <v>37.5</v>
      </c>
      <c r="AA21" s="13">
        <v>8</v>
      </c>
      <c r="AB21" s="14">
        <v>6</v>
      </c>
      <c r="AC21" s="28">
        <f t="shared" si="8"/>
        <v>42.857142857142854</v>
      </c>
      <c r="AD21" s="33">
        <v>8</v>
      </c>
      <c r="AE21" s="34">
        <v>1</v>
      </c>
      <c r="AF21" s="32">
        <f t="shared" si="45"/>
        <v>11.111111111111111</v>
      </c>
      <c r="AG21" s="35">
        <v>2</v>
      </c>
      <c r="AH21" s="33">
        <v>3</v>
      </c>
      <c r="AI21" s="28">
        <f t="shared" si="46"/>
        <v>60</v>
      </c>
      <c r="AJ21" s="33">
        <v>4</v>
      </c>
      <c r="AK21" s="34">
        <v>2</v>
      </c>
      <c r="AL21" s="28">
        <f t="shared" si="47"/>
        <v>33.333333333333329</v>
      </c>
      <c r="AM21" s="47">
        <v>3</v>
      </c>
      <c r="AN21" s="33">
        <v>1</v>
      </c>
      <c r="AO21" s="28">
        <f t="shared" si="52"/>
        <v>25</v>
      </c>
      <c r="AP21" s="33">
        <v>1</v>
      </c>
      <c r="AQ21" s="34">
        <v>0</v>
      </c>
      <c r="AR21" s="32">
        <f t="shared" si="53"/>
        <v>0</v>
      </c>
      <c r="AS21" s="13">
        <v>1</v>
      </c>
      <c r="AT21" s="14">
        <v>0</v>
      </c>
      <c r="AU21" s="28">
        <f t="shared" si="49"/>
        <v>0</v>
      </c>
      <c r="AV21" s="13"/>
      <c r="AW21" s="14"/>
      <c r="AX21" s="30"/>
      <c r="AY21" s="37">
        <f t="shared" si="25"/>
        <v>25</v>
      </c>
      <c r="AZ21" s="14">
        <f t="shared" si="16"/>
        <v>27</v>
      </c>
      <c r="BA21" s="32">
        <f t="shared" si="17"/>
        <v>51.923076923076927</v>
      </c>
      <c r="BB21" s="13">
        <f t="shared" si="18"/>
        <v>24</v>
      </c>
      <c r="BC21" s="14">
        <f t="shared" si="19"/>
        <v>14</v>
      </c>
      <c r="BD21" s="28">
        <f t="shared" si="20"/>
        <v>36.84210526315789</v>
      </c>
      <c r="BE21" s="62">
        <f t="shared" si="26"/>
        <v>49</v>
      </c>
      <c r="BF21" s="14">
        <f t="shared" si="21"/>
        <v>41</v>
      </c>
      <c r="BG21" s="30">
        <f t="shared" si="22"/>
        <v>45.555555555555557</v>
      </c>
    </row>
    <row r="22" spans="2:59" x14ac:dyDescent="0.25">
      <c r="B22" s="50" t="s">
        <v>26</v>
      </c>
      <c r="C22" s="6"/>
      <c r="D22" s="7"/>
      <c r="E22" s="15"/>
      <c r="F22" s="6"/>
      <c r="G22" s="7"/>
      <c r="H22" s="21"/>
      <c r="I22" s="8"/>
      <c r="J22" s="7"/>
      <c r="K22" s="15"/>
      <c r="L22" s="6">
        <v>0</v>
      </c>
      <c r="M22" s="7">
        <v>1</v>
      </c>
      <c r="N22" s="28">
        <f t="shared" si="55"/>
        <v>100</v>
      </c>
      <c r="O22" s="8"/>
      <c r="P22" s="7"/>
      <c r="Q22" s="15"/>
      <c r="R22" s="6">
        <v>3</v>
      </c>
      <c r="S22" s="7">
        <v>2</v>
      </c>
      <c r="T22" s="28">
        <f t="shared" si="43"/>
        <v>40</v>
      </c>
      <c r="U22" s="6"/>
      <c r="V22" s="7"/>
      <c r="W22" s="28"/>
      <c r="X22" s="6">
        <v>2</v>
      </c>
      <c r="Y22" s="7">
        <v>0</v>
      </c>
      <c r="Z22" s="28">
        <f t="shared" si="44"/>
        <v>0</v>
      </c>
      <c r="AA22" s="13"/>
      <c r="AB22" s="14"/>
      <c r="AC22" s="28"/>
      <c r="AD22" s="33"/>
      <c r="AE22" s="34"/>
      <c r="AF22" s="32"/>
      <c r="AG22" s="35"/>
      <c r="AH22" s="33"/>
      <c r="AI22" s="28"/>
      <c r="AJ22" s="33">
        <v>1</v>
      </c>
      <c r="AK22" s="34">
        <v>0</v>
      </c>
      <c r="AL22" s="28">
        <f t="shared" si="47"/>
        <v>0</v>
      </c>
      <c r="AM22" s="47"/>
      <c r="AN22" s="33"/>
      <c r="AO22" s="28"/>
      <c r="AP22" s="33"/>
      <c r="AQ22" s="34"/>
      <c r="AR22" s="32"/>
      <c r="AS22" s="13"/>
      <c r="AT22" s="14"/>
      <c r="AU22" s="32"/>
      <c r="AV22" s="13"/>
      <c r="AW22" s="14"/>
      <c r="AX22" s="30"/>
      <c r="AY22" s="37">
        <f t="shared" si="25"/>
        <v>0</v>
      </c>
      <c r="AZ22" s="14">
        <f t="shared" si="16"/>
        <v>0</v>
      </c>
      <c r="BA22" s="32">
        <v>0</v>
      </c>
      <c r="BB22" s="13">
        <f t="shared" si="18"/>
        <v>6</v>
      </c>
      <c r="BC22" s="14">
        <f t="shared" si="19"/>
        <v>3</v>
      </c>
      <c r="BD22" s="28">
        <f t="shared" si="20"/>
        <v>33.333333333333329</v>
      </c>
      <c r="BE22" s="62">
        <f t="shared" si="26"/>
        <v>6</v>
      </c>
      <c r="BF22" s="14">
        <f t="shared" si="21"/>
        <v>3</v>
      </c>
      <c r="BG22" s="30">
        <f t="shared" si="22"/>
        <v>33.333333333333329</v>
      </c>
    </row>
    <row r="23" spans="2:59" x14ac:dyDescent="0.25">
      <c r="B23" s="50" t="s">
        <v>27</v>
      </c>
      <c r="C23" s="6">
        <v>1</v>
      </c>
      <c r="D23" s="7">
        <v>0</v>
      </c>
      <c r="E23" s="28">
        <f t="shared" ref="E23" si="56">D23/(D23+C23)*100</f>
        <v>0</v>
      </c>
      <c r="F23" s="6"/>
      <c r="G23" s="7"/>
      <c r="H23" s="21"/>
      <c r="I23" s="8">
        <v>1</v>
      </c>
      <c r="J23" s="7">
        <v>5</v>
      </c>
      <c r="K23" s="28">
        <f t="shared" ref="K23:K27" si="57">J23/(J23+I23)*100</f>
        <v>83.333333333333343</v>
      </c>
      <c r="L23" s="6">
        <v>7</v>
      </c>
      <c r="M23" s="7">
        <v>28</v>
      </c>
      <c r="N23" s="28">
        <f t="shared" si="55"/>
        <v>80</v>
      </c>
      <c r="O23" s="8">
        <v>3</v>
      </c>
      <c r="P23" s="7">
        <v>5</v>
      </c>
      <c r="Q23" s="28">
        <f t="shared" ref="Q23:Q26" si="58">P23/(P23+O23)*100</f>
        <v>62.5</v>
      </c>
      <c r="R23" s="6">
        <v>4</v>
      </c>
      <c r="S23" s="7">
        <v>14</v>
      </c>
      <c r="T23" s="28">
        <f t="shared" si="43"/>
        <v>77.777777777777786</v>
      </c>
      <c r="U23" s="8">
        <v>6</v>
      </c>
      <c r="V23" s="7">
        <v>3</v>
      </c>
      <c r="W23" s="28">
        <f t="shared" ref="W23:W26" si="59">V23/(V23+U23)*100</f>
        <v>33.333333333333329</v>
      </c>
      <c r="X23" s="6">
        <v>14</v>
      </c>
      <c r="Y23" s="7">
        <v>13</v>
      </c>
      <c r="Z23" s="28">
        <f t="shared" si="44"/>
        <v>48.148148148148145</v>
      </c>
      <c r="AA23" s="13">
        <v>3</v>
      </c>
      <c r="AB23" s="14">
        <v>6</v>
      </c>
      <c r="AC23" s="28">
        <f t="shared" si="8"/>
        <v>66.666666666666657</v>
      </c>
      <c r="AD23" s="33">
        <v>11</v>
      </c>
      <c r="AE23" s="34">
        <v>11</v>
      </c>
      <c r="AF23" s="32">
        <f t="shared" ref="AF23:AF26" si="60">AE23/(AE23+AD23)*100</f>
        <v>50</v>
      </c>
      <c r="AG23" s="35">
        <v>2</v>
      </c>
      <c r="AH23" s="33">
        <v>3</v>
      </c>
      <c r="AI23" s="28">
        <f t="shared" si="46"/>
        <v>60</v>
      </c>
      <c r="AJ23" s="33">
        <v>3</v>
      </c>
      <c r="AK23" s="34">
        <v>2</v>
      </c>
      <c r="AL23" s="28">
        <f t="shared" si="47"/>
        <v>40</v>
      </c>
      <c r="AM23" s="47">
        <v>1</v>
      </c>
      <c r="AN23" s="33">
        <v>1</v>
      </c>
      <c r="AO23" s="28">
        <f t="shared" si="52"/>
        <v>50</v>
      </c>
      <c r="AP23" s="33">
        <v>2</v>
      </c>
      <c r="AQ23" s="34">
        <v>1</v>
      </c>
      <c r="AR23" s="32">
        <f t="shared" ref="AR23:AR25" si="61">AQ23/(AQ23+AP23)*100</f>
        <v>33.333333333333329</v>
      </c>
      <c r="AS23" s="13"/>
      <c r="AT23" s="14"/>
      <c r="AU23" s="32"/>
      <c r="AV23" s="13">
        <v>0</v>
      </c>
      <c r="AW23" s="14">
        <v>1</v>
      </c>
      <c r="AX23" s="30">
        <f t="shared" ref="AX23" si="62">AW23/(AW23+AV23)*100</f>
        <v>100</v>
      </c>
      <c r="AY23" s="37">
        <f t="shared" si="25"/>
        <v>17</v>
      </c>
      <c r="AZ23" s="14">
        <f t="shared" si="16"/>
        <v>23</v>
      </c>
      <c r="BA23" s="32">
        <f t="shared" si="17"/>
        <v>57.499999999999993</v>
      </c>
      <c r="BB23" s="13">
        <f t="shared" si="18"/>
        <v>41</v>
      </c>
      <c r="BC23" s="14">
        <f t="shared" si="19"/>
        <v>70</v>
      </c>
      <c r="BD23" s="28">
        <f t="shared" si="20"/>
        <v>63.063063063063062</v>
      </c>
      <c r="BE23" s="62">
        <f t="shared" si="26"/>
        <v>58</v>
      </c>
      <c r="BF23" s="14">
        <f t="shared" si="21"/>
        <v>93</v>
      </c>
      <c r="BG23" s="30">
        <f t="shared" si="22"/>
        <v>61.589403973509938</v>
      </c>
    </row>
    <row r="24" spans="2:59" x14ac:dyDescent="0.25">
      <c r="B24" s="50" t="s">
        <v>28</v>
      </c>
      <c r="C24" s="6"/>
      <c r="D24" s="7"/>
      <c r="E24" s="15"/>
      <c r="F24" s="6"/>
      <c r="G24" s="7"/>
      <c r="H24" s="21"/>
      <c r="I24" s="8">
        <v>1</v>
      </c>
      <c r="J24" s="7">
        <v>0</v>
      </c>
      <c r="K24" s="28">
        <f t="shared" si="57"/>
        <v>0</v>
      </c>
      <c r="L24" s="6">
        <v>4</v>
      </c>
      <c r="M24" s="7">
        <v>11</v>
      </c>
      <c r="N24" s="28">
        <f t="shared" si="55"/>
        <v>73.333333333333329</v>
      </c>
      <c r="O24" s="8">
        <v>3</v>
      </c>
      <c r="P24" s="7">
        <v>5</v>
      </c>
      <c r="Q24" s="28">
        <f t="shared" si="58"/>
        <v>62.5</v>
      </c>
      <c r="R24" s="6">
        <v>16</v>
      </c>
      <c r="S24" s="7">
        <v>12</v>
      </c>
      <c r="T24" s="28">
        <f t="shared" si="43"/>
        <v>42.857142857142854</v>
      </c>
      <c r="U24" s="8">
        <v>4</v>
      </c>
      <c r="V24" s="7">
        <v>5</v>
      </c>
      <c r="W24" s="28">
        <f t="shared" si="59"/>
        <v>55.555555555555557</v>
      </c>
      <c r="X24" s="6">
        <v>14</v>
      </c>
      <c r="Y24" s="7">
        <v>12</v>
      </c>
      <c r="Z24" s="28">
        <f t="shared" si="44"/>
        <v>46.153846153846153</v>
      </c>
      <c r="AA24" s="13">
        <v>6</v>
      </c>
      <c r="AB24" s="14">
        <v>4</v>
      </c>
      <c r="AC24" s="28">
        <f t="shared" si="8"/>
        <v>40</v>
      </c>
      <c r="AD24" s="33">
        <v>12</v>
      </c>
      <c r="AE24" s="34">
        <v>8</v>
      </c>
      <c r="AF24" s="32">
        <f t="shared" si="60"/>
        <v>40</v>
      </c>
      <c r="AG24" s="35">
        <v>7</v>
      </c>
      <c r="AH24" s="33">
        <v>2</v>
      </c>
      <c r="AI24" s="28">
        <f t="shared" si="46"/>
        <v>22.222222222222221</v>
      </c>
      <c r="AJ24" s="33">
        <v>8</v>
      </c>
      <c r="AK24" s="34">
        <v>5</v>
      </c>
      <c r="AL24" s="28">
        <f t="shared" si="47"/>
        <v>38.461538461538467</v>
      </c>
      <c r="AM24" s="47">
        <v>2</v>
      </c>
      <c r="AN24" s="33">
        <v>1</v>
      </c>
      <c r="AO24" s="28">
        <f t="shared" si="52"/>
        <v>33.333333333333329</v>
      </c>
      <c r="AP24" s="33">
        <v>0</v>
      </c>
      <c r="AQ24" s="34">
        <v>1</v>
      </c>
      <c r="AR24" s="32">
        <f t="shared" si="61"/>
        <v>100</v>
      </c>
      <c r="AS24" s="13">
        <v>0</v>
      </c>
      <c r="AT24" s="14">
        <v>1</v>
      </c>
      <c r="AU24" s="28">
        <f t="shared" ref="AU24:AU28" si="63">AT24/(AT24+AS24)*100</f>
        <v>100</v>
      </c>
      <c r="AV24" s="13"/>
      <c r="AW24" s="14"/>
      <c r="AX24" s="30"/>
      <c r="AY24" s="37">
        <f t="shared" si="25"/>
        <v>23</v>
      </c>
      <c r="AZ24" s="14">
        <f t="shared" si="16"/>
        <v>18</v>
      </c>
      <c r="BA24" s="32">
        <f t="shared" si="17"/>
        <v>43.902439024390247</v>
      </c>
      <c r="BB24" s="13">
        <f t="shared" si="18"/>
        <v>54</v>
      </c>
      <c r="BC24" s="14">
        <f t="shared" si="19"/>
        <v>49</v>
      </c>
      <c r="BD24" s="28">
        <f t="shared" si="20"/>
        <v>47.572815533980581</v>
      </c>
      <c r="BE24" s="62">
        <f t="shared" si="26"/>
        <v>77</v>
      </c>
      <c r="BF24" s="14">
        <f t="shared" si="21"/>
        <v>67</v>
      </c>
      <c r="BG24" s="30">
        <f t="shared" si="22"/>
        <v>46.527777777777779</v>
      </c>
    </row>
    <row r="25" spans="2:59" x14ac:dyDescent="0.25">
      <c r="B25" s="50" t="s">
        <v>29</v>
      </c>
      <c r="C25" s="6">
        <v>0</v>
      </c>
      <c r="D25" s="7">
        <v>1</v>
      </c>
      <c r="E25" s="28">
        <f t="shared" ref="E25" si="64">D25/(D25+C25)*100</f>
        <v>100</v>
      </c>
      <c r="F25" s="6">
        <v>3</v>
      </c>
      <c r="G25" s="7">
        <v>2</v>
      </c>
      <c r="H25" s="28">
        <f t="shared" ref="H25:H26" si="65">G25/(G25+F25)*100</f>
        <v>40</v>
      </c>
      <c r="I25" s="8">
        <v>15</v>
      </c>
      <c r="J25" s="7">
        <v>28</v>
      </c>
      <c r="K25" s="28">
        <f t="shared" si="57"/>
        <v>65.116279069767444</v>
      </c>
      <c r="L25" s="6">
        <v>41</v>
      </c>
      <c r="M25" s="7">
        <v>62</v>
      </c>
      <c r="N25" s="28">
        <f t="shared" si="55"/>
        <v>60.194174757281552</v>
      </c>
      <c r="O25" s="8">
        <v>25</v>
      </c>
      <c r="P25" s="7">
        <v>45</v>
      </c>
      <c r="Q25" s="28">
        <f t="shared" si="58"/>
        <v>64.285714285714292</v>
      </c>
      <c r="R25" s="6">
        <v>164</v>
      </c>
      <c r="S25" s="7">
        <v>143</v>
      </c>
      <c r="T25" s="28">
        <f t="shared" si="43"/>
        <v>46.579804560260584</v>
      </c>
      <c r="U25" s="8">
        <v>17</v>
      </c>
      <c r="V25" s="7">
        <v>36</v>
      </c>
      <c r="W25" s="28">
        <f t="shared" si="59"/>
        <v>67.924528301886795</v>
      </c>
      <c r="X25" s="6">
        <v>107</v>
      </c>
      <c r="Y25" s="7">
        <v>95</v>
      </c>
      <c r="Z25" s="28">
        <f t="shared" si="44"/>
        <v>47.029702970297024</v>
      </c>
      <c r="AA25" s="13">
        <v>25</v>
      </c>
      <c r="AB25" s="14">
        <v>30</v>
      </c>
      <c r="AC25" s="28">
        <f t="shared" si="8"/>
        <v>54.54545454545454</v>
      </c>
      <c r="AD25" s="33">
        <v>55</v>
      </c>
      <c r="AE25" s="34">
        <v>33</v>
      </c>
      <c r="AF25" s="32">
        <f t="shared" si="60"/>
        <v>37.5</v>
      </c>
      <c r="AG25" s="35">
        <v>4</v>
      </c>
      <c r="AH25" s="33">
        <v>6</v>
      </c>
      <c r="AI25" s="28">
        <f t="shared" si="46"/>
        <v>60</v>
      </c>
      <c r="AJ25" s="33">
        <v>7</v>
      </c>
      <c r="AK25" s="34">
        <v>6</v>
      </c>
      <c r="AL25" s="28">
        <f t="shared" si="47"/>
        <v>46.153846153846153</v>
      </c>
      <c r="AM25" s="47">
        <v>4</v>
      </c>
      <c r="AN25" s="33">
        <v>0</v>
      </c>
      <c r="AO25" s="28">
        <f t="shared" si="52"/>
        <v>0</v>
      </c>
      <c r="AP25" s="33">
        <v>4</v>
      </c>
      <c r="AQ25" s="34">
        <v>3</v>
      </c>
      <c r="AR25" s="32">
        <f t="shared" si="61"/>
        <v>42.857142857142854</v>
      </c>
      <c r="AS25" s="13">
        <v>0</v>
      </c>
      <c r="AT25" s="14">
        <v>1</v>
      </c>
      <c r="AU25" s="28">
        <f t="shared" si="63"/>
        <v>100</v>
      </c>
      <c r="AV25" s="13"/>
      <c r="AW25" s="14"/>
      <c r="AX25" s="30"/>
      <c r="AY25" s="37">
        <f t="shared" si="25"/>
        <v>90</v>
      </c>
      <c r="AZ25" s="14">
        <f t="shared" si="16"/>
        <v>147</v>
      </c>
      <c r="BA25" s="32">
        <f t="shared" si="17"/>
        <v>62.025316455696199</v>
      </c>
      <c r="BB25" s="13">
        <f t="shared" si="18"/>
        <v>381</v>
      </c>
      <c r="BC25" s="14">
        <f t="shared" si="19"/>
        <v>344</v>
      </c>
      <c r="BD25" s="28">
        <f t="shared" si="20"/>
        <v>47.448275862068968</v>
      </c>
      <c r="BE25" s="62">
        <f t="shared" si="26"/>
        <v>471</v>
      </c>
      <c r="BF25" s="14">
        <f t="shared" si="21"/>
        <v>491</v>
      </c>
      <c r="BG25" s="30">
        <f t="shared" si="22"/>
        <v>51.039501039501033</v>
      </c>
    </row>
    <row r="26" spans="2:59" x14ac:dyDescent="0.25">
      <c r="B26" s="50" t="s">
        <v>30</v>
      </c>
      <c r="C26" s="6"/>
      <c r="D26" s="7"/>
      <c r="E26" s="15"/>
      <c r="F26" s="6">
        <v>0</v>
      </c>
      <c r="G26" s="7">
        <v>1</v>
      </c>
      <c r="H26" s="28">
        <f t="shared" si="65"/>
        <v>100</v>
      </c>
      <c r="I26" s="8">
        <v>0</v>
      </c>
      <c r="J26" s="7">
        <v>5</v>
      </c>
      <c r="K26" s="28">
        <f t="shared" si="57"/>
        <v>100</v>
      </c>
      <c r="L26" s="6">
        <v>0</v>
      </c>
      <c r="M26" s="7">
        <v>1</v>
      </c>
      <c r="N26" s="28">
        <f t="shared" si="55"/>
        <v>100</v>
      </c>
      <c r="O26" s="8">
        <v>3</v>
      </c>
      <c r="P26" s="7">
        <v>3</v>
      </c>
      <c r="Q26" s="28">
        <f t="shared" si="58"/>
        <v>50</v>
      </c>
      <c r="R26" s="6"/>
      <c r="S26" s="7"/>
      <c r="T26" s="21"/>
      <c r="U26" s="8">
        <v>3</v>
      </c>
      <c r="V26" s="7">
        <v>1</v>
      </c>
      <c r="W26" s="28">
        <f t="shared" si="59"/>
        <v>25</v>
      </c>
      <c r="X26" s="6">
        <v>1</v>
      </c>
      <c r="Y26" s="7">
        <v>0</v>
      </c>
      <c r="Z26" s="28">
        <f t="shared" si="44"/>
        <v>0</v>
      </c>
      <c r="AA26" s="13">
        <v>9</v>
      </c>
      <c r="AB26" s="14">
        <v>2</v>
      </c>
      <c r="AC26" s="28">
        <f t="shared" si="8"/>
        <v>18.181818181818183</v>
      </c>
      <c r="AD26" s="33">
        <v>7</v>
      </c>
      <c r="AE26" s="34">
        <v>0</v>
      </c>
      <c r="AF26" s="32">
        <f t="shared" si="60"/>
        <v>0</v>
      </c>
      <c r="AG26" s="35">
        <v>4</v>
      </c>
      <c r="AH26" s="33">
        <v>1</v>
      </c>
      <c r="AI26" s="28">
        <f t="shared" si="46"/>
        <v>20</v>
      </c>
      <c r="AJ26" s="33">
        <v>3</v>
      </c>
      <c r="AK26" s="34">
        <v>0</v>
      </c>
      <c r="AL26" s="28">
        <f t="shared" si="47"/>
        <v>0</v>
      </c>
      <c r="AM26" s="47">
        <v>2</v>
      </c>
      <c r="AN26" s="33">
        <v>0</v>
      </c>
      <c r="AO26" s="28">
        <f t="shared" si="52"/>
        <v>0</v>
      </c>
      <c r="AP26" s="33"/>
      <c r="AQ26" s="34"/>
      <c r="AR26" s="32"/>
      <c r="AS26" s="13">
        <v>1</v>
      </c>
      <c r="AT26" s="14">
        <v>0</v>
      </c>
      <c r="AU26" s="28">
        <f t="shared" si="63"/>
        <v>0</v>
      </c>
      <c r="AV26" s="13"/>
      <c r="AW26" s="14"/>
      <c r="AX26" s="30"/>
      <c r="AY26" s="37">
        <f t="shared" si="25"/>
        <v>22</v>
      </c>
      <c r="AZ26" s="14">
        <f t="shared" si="16"/>
        <v>12</v>
      </c>
      <c r="BA26" s="32">
        <f t="shared" si="17"/>
        <v>35.294117647058826</v>
      </c>
      <c r="BB26" s="13">
        <f t="shared" si="18"/>
        <v>11</v>
      </c>
      <c r="BC26" s="14">
        <f t="shared" si="19"/>
        <v>2</v>
      </c>
      <c r="BD26" s="28">
        <f t="shared" si="20"/>
        <v>15.384615384615385</v>
      </c>
      <c r="BE26" s="62">
        <f t="shared" si="26"/>
        <v>33</v>
      </c>
      <c r="BF26" s="14">
        <f t="shared" si="21"/>
        <v>14</v>
      </c>
      <c r="BG26" s="30">
        <f t="shared" si="22"/>
        <v>29.787234042553191</v>
      </c>
    </row>
    <row r="27" spans="2:59" x14ac:dyDescent="0.25">
      <c r="B27" s="50" t="s">
        <v>31</v>
      </c>
      <c r="C27" s="6"/>
      <c r="D27" s="7"/>
      <c r="E27" s="15"/>
      <c r="F27" s="6"/>
      <c r="G27" s="7"/>
      <c r="H27" s="21"/>
      <c r="I27" s="8">
        <v>0</v>
      </c>
      <c r="J27" s="7">
        <v>1</v>
      </c>
      <c r="K27" s="28">
        <f t="shared" si="57"/>
        <v>100</v>
      </c>
      <c r="L27" s="6"/>
      <c r="M27" s="7"/>
      <c r="N27" s="21"/>
      <c r="O27" s="8"/>
      <c r="P27" s="7"/>
      <c r="Q27" s="15"/>
      <c r="R27" s="6"/>
      <c r="S27" s="7"/>
      <c r="T27" s="21"/>
      <c r="U27" s="8"/>
      <c r="V27" s="7"/>
      <c r="W27" s="15"/>
      <c r="X27" s="6"/>
      <c r="Y27" s="7"/>
      <c r="Z27" s="21"/>
      <c r="AA27" s="13">
        <v>2</v>
      </c>
      <c r="AB27" s="14">
        <v>0</v>
      </c>
      <c r="AC27" s="28">
        <f t="shared" si="8"/>
        <v>0</v>
      </c>
      <c r="AD27" s="33"/>
      <c r="AE27" s="34"/>
      <c r="AF27" s="32"/>
      <c r="AG27" s="35">
        <v>0</v>
      </c>
      <c r="AH27" s="33">
        <v>1</v>
      </c>
      <c r="AI27" s="28">
        <f t="shared" si="46"/>
        <v>100</v>
      </c>
      <c r="AJ27" s="33"/>
      <c r="AK27" s="34"/>
      <c r="AL27" s="28"/>
      <c r="AM27" s="47"/>
      <c r="AN27" s="33"/>
      <c r="AO27" s="28"/>
      <c r="AP27" s="33"/>
      <c r="AQ27" s="34"/>
      <c r="AR27" s="32"/>
      <c r="AS27" s="13"/>
      <c r="AT27" s="14"/>
      <c r="AU27" s="28"/>
      <c r="AV27" s="13"/>
      <c r="AW27" s="14"/>
      <c r="AX27" s="30"/>
      <c r="AY27" s="37">
        <f t="shared" si="25"/>
        <v>2</v>
      </c>
      <c r="AZ27" s="14">
        <f t="shared" si="16"/>
        <v>2</v>
      </c>
      <c r="BA27" s="32">
        <f t="shared" si="17"/>
        <v>50</v>
      </c>
      <c r="BB27" s="13">
        <f t="shared" si="18"/>
        <v>0</v>
      </c>
      <c r="BC27" s="14">
        <f t="shared" si="19"/>
        <v>0</v>
      </c>
      <c r="BD27" s="28">
        <v>0</v>
      </c>
      <c r="BE27" s="62">
        <f t="shared" si="26"/>
        <v>2</v>
      </c>
      <c r="BF27" s="14">
        <f t="shared" si="21"/>
        <v>2</v>
      </c>
      <c r="BG27" s="30">
        <f t="shared" si="22"/>
        <v>50</v>
      </c>
    </row>
    <row r="28" spans="2:59" x14ac:dyDescent="0.25">
      <c r="B28" s="50" t="s">
        <v>32</v>
      </c>
      <c r="C28" s="6"/>
      <c r="D28" s="7"/>
      <c r="E28" s="15"/>
      <c r="F28" s="6"/>
      <c r="G28" s="7"/>
      <c r="H28" s="21"/>
      <c r="I28" s="8"/>
      <c r="J28" s="7"/>
      <c r="K28" s="15"/>
      <c r="L28" s="6"/>
      <c r="M28" s="7"/>
      <c r="N28" s="21"/>
      <c r="O28" s="8">
        <v>0</v>
      </c>
      <c r="P28" s="7">
        <v>2</v>
      </c>
      <c r="Q28" s="28">
        <f t="shared" ref="Q28:Q30" si="66">P28/(P28+O28)*100</f>
        <v>100</v>
      </c>
      <c r="R28" s="6"/>
      <c r="S28" s="7"/>
      <c r="T28" s="21"/>
      <c r="U28" s="8">
        <v>2</v>
      </c>
      <c r="V28" s="7">
        <v>0</v>
      </c>
      <c r="W28" s="28">
        <f t="shared" ref="W28:W30" si="67">V28/(V28+U28)*100</f>
        <v>0</v>
      </c>
      <c r="X28" s="6"/>
      <c r="Y28" s="7"/>
      <c r="Z28" s="21"/>
      <c r="AA28" s="13">
        <v>1</v>
      </c>
      <c r="AB28" s="14">
        <v>0</v>
      </c>
      <c r="AC28" s="28">
        <f t="shared" si="8"/>
        <v>0</v>
      </c>
      <c r="AD28" s="33"/>
      <c r="AE28" s="34"/>
      <c r="AF28" s="32"/>
      <c r="AG28" s="35"/>
      <c r="AH28" s="33"/>
      <c r="AI28" s="28"/>
      <c r="AJ28" s="33"/>
      <c r="AK28" s="34"/>
      <c r="AL28" s="28"/>
      <c r="AM28" s="47"/>
      <c r="AN28" s="33"/>
      <c r="AO28" s="28"/>
      <c r="AP28" s="33"/>
      <c r="AQ28" s="34"/>
      <c r="AR28" s="36"/>
      <c r="AS28" s="13">
        <v>1</v>
      </c>
      <c r="AT28" s="14">
        <v>0</v>
      </c>
      <c r="AU28" s="28">
        <f t="shared" si="63"/>
        <v>0</v>
      </c>
      <c r="AV28" s="13"/>
      <c r="AW28" s="14"/>
      <c r="AX28" s="30"/>
      <c r="AY28" s="37">
        <f t="shared" si="25"/>
        <v>4</v>
      </c>
      <c r="AZ28" s="14">
        <f t="shared" si="16"/>
        <v>2</v>
      </c>
      <c r="BA28" s="32">
        <f t="shared" si="17"/>
        <v>33.333333333333329</v>
      </c>
      <c r="BB28" s="13">
        <f t="shared" si="18"/>
        <v>0</v>
      </c>
      <c r="BC28" s="14">
        <f t="shared" si="19"/>
        <v>0</v>
      </c>
      <c r="BD28" s="28">
        <v>0</v>
      </c>
      <c r="BE28" s="62">
        <f t="shared" si="26"/>
        <v>4</v>
      </c>
      <c r="BF28" s="14">
        <f t="shared" si="21"/>
        <v>2</v>
      </c>
      <c r="BG28" s="30">
        <f t="shared" si="22"/>
        <v>33.333333333333329</v>
      </c>
    </row>
    <row r="29" spans="2:59" x14ac:dyDescent="0.25">
      <c r="B29" s="50" t="s">
        <v>33</v>
      </c>
      <c r="C29" s="6"/>
      <c r="D29" s="7"/>
      <c r="E29" s="15"/>
      <c r="F29" s="6"/>
      <c r="G29" s="7"/>
      <c r="H29" s="21"/>
      <c r="I29" s="8"/>
      <c r="J29" s="7"/>
      <c r="K29" s="15"/>
      <c r="L29" s="6">
        <v>1</v>
      </c>
      <c r="M29" s="7">
        <v>8</v>
      </c>
      <c r="N29" s="28">
        <f t="shared" ref="N29:N30" si="68">M29/(M29+L29)*100</f>
        <v>88.888888888888886</v>
      </c>
      <c r="O29" s="8">
        <v>3</v>
      </c>
      <c r="P29" s="7">
        <v>3</v>
      </c>
      <c r="Q29" s="28">
        <f t="shared" si="66"/>
        <v>50</v>
      </c>
      <c r="R29" s="6">
        <v>27</v>
      </c>
      <c r="S29" s="7">
        <v>18</v>
      </c>
      <c r="T29" s="28">
        <f t="shared" ref="T29:T32" si="69">S29/(S29+R29)*100</f>
        <v>40</v>
      </c>
      <c r="U29" s="8">
        <v>1</v>
      </c>
      <c r="V29" s="7">
        <v>0</v>
      </c>
      <c r="W29" s="28">
        <f t="shared" si="67"/>
        <v>0</v>
      </c>
      <c r="X29" s="6">
        <v>42</v>
      </c>
      <c r="Y29" s="7">
        <v>10</v>
      </c>
      <c r="Z29" s="28">
        <f t="shared" ref="Z29:Z30" si="70">Y29/(Y29+X29)*100</f>
        <v>19.230769230769234</v>
      </c>
      <c r="AA29" s="13">
        <v>1</v>
      </c>
      <c r="AB29" s="14">
        <v>0</v>
      </c>
      <c r="AC29" s="28">
        <f t="shared" si="8"/>
        <v>0</v>
      </c>
      <c r="AD29" s="33">
        <v>16</v>
      </c>
      <c r="AE29" s="34">
        <v>8</v>
      </c>
      <c r="AF29" s="32">
        <f t="shared" ref="AF29:AF31" si="71">AE29/(AE29+AD29)*100</f>
        <v>33.333333333333329</v>
      </c>
      <c r="AG29" s="35">
        <v>2</v>
      </c>
      <c r="AH29" s="33">
        <v>1</v>
      </c>
      <c r="AI29" s="28">
        <f t="shared" si="46"/>
        <v>33.333333333333329</v>
      </c>
      <c r="AJ29" s="33">
        <v>5</v>
      </c>
      <c r="AK29" s="34">
        <v>3</v>
      </c>
      <c r="AL29" s="28">
        <f t="shared" ref="AL29:AL32" si="72">AK29/(AK29+AJ29)*100</f>
        <v>37.5</v>
      </c>
      <c r="AM29" s="47">
        <v>0</v>
      </c>
      <c r="AN29" s="33">
        <v>1</v>
      </c>
      <c r="AO29" s="28">
        <f t="shared" ref="AO29:AO30" si="73">AN29/(AN29+AM29)*100</f>
        <v>100</v>
      </c>
      <c r="AP29" s="33">
        <v>5</v>
      </c>
      <c r="AQ29" s="34">
        <v>1</v>
      </c>
      <c r="AR29" s="32">
        <f t="shared" ref="AR29" si="74">AQ29/(AQ29+AP29)*100</f>
        <v>16.666666666666664</v>
      </c>
      <c r="AS29" s="13"/>
      <c r="AT29" s="14"/>
      <c r="AU29" s="32"/>
      <c r="AV29" s="13"/>
      <c r="AW29" s="14"/>
      <c r="AX29" s="30"/>
      <c r="AY29" s="37">
        <f t="shared" si="25"/>
        <v>7</v>
      </c>
      <c r="AZ29" s="14">
        <f t="shared" si="16"/>
        <v>5</v>
      </c>
      <c r="BA29" s="32">
        <f t="shared" si="17"/>
        <v>41.666666666666671</v>
      </c>
      <c r="BB29" s="13">
        <f t="shared" si="18"/>
        <v>96</v>
      </c>
      <c r="BC29" s="14">
        <f t="shared" si="19"/>
        <v>48</v>
      </c>
      <c r="BD29" s="28">
        <f t="shared" si="20"/>
        <v>33.333333333333329</v>
      </c>
      <c r="BE29" s="62">
        <f t="shared" si="26"/>
        <v>103</v>
      </c>
      <c r="BF29" s="14">
        <f t="shared" si="21"/>
        <v>53</v>
      </c>
      <c r="BG29" s="30">
        <f t="shared" si="22"/>
        <v>33.974358974358978</v>
      </c>
    </row>
    <row r="30" spans="2:59" x14ac:dyDescent="0.25">
      <c r="B30" s="50" t="s">
        <v>34</v>
      </c>
      <c r="C30" s="6"/>
      <c r="D30" s="7"/>
      <c r="E30" s="15"/>
      <c r="F30" s="6"/>
      <c r="G30" s="7"/>
      <c r="H30" s="21"/>
      <c r="I30" s="8"/>
      <c r="J30" s="7"/>
      <c r="K30" s="15"/>
      <c r="L30" s="6">
        <v>0</v>
      </c>
      <c r="M30" s="7">
        <v>1</v>
      </c>
      <c r="N30" s="28">
        <f t="shared" si="68"/>
        <v>100</v>
      </c>
      <c r="O30" s="8">
        <v>3</v>
      </c>
      <c r="P30" s="7">
        <v>5</v>
      </c>
      <c r="Q30" s="28">
        <f t="shared" si="66"/>
        <v>62.5</v>
      </c>
      <c r="R30" s="6">
        <v>6</v>
      </c>
      <c r="S30" s="7">
        <v>6</v>
      </c>
      <c r="T30" s="28">
        <f t="shared" si="69"/>
        <v>50</v>
      </c>
      <c r="U30" s="8">
        <v>10</v>
      </c>
      <c r="V30" s="7">
        <v>8</v>
      </c>
      <c r="W30" s="28">
        <f t="shared" si="67"/>
        <v>44.444444444444443</v>
      </c>
      <c r="X30" s="6">
        <v>6</v>
      </c>
      <c r="Y30" s="7">
        <v>9</v>
      </c>
      <c r="Z30" s="28">
        <f t="shared" si="70"/>
        <v>60</v>
      </c>
      <c r="AA30" s="13">
        <v>4</v>
      </c>
      <c r="AB30" s="14">
        <v>4</v>
      </c>
      <c r="AC30" s="28">
        <f t="shared" si="8"/>
        <v>50</v>
      </c>
      <c r="AD30" s="33">
        <v>3</v>
      </c>
      <c r="AE30" s="34">
        <v>3</v>
      </c>
      <c r="AF30" s="32">
        <f t="shared" si="71"/>
        <v>50</v>
      </c>
      <c r="AG30" s="35">
        <v>1</v>
      </c>
      <c r="AH30" s="33">
        <v>3</v>
      </c>
      <c r="AI30" s="28">
        <f t="shared" si="46"/>
        <v>75</v>
      </c>
      <c r="AJ30" s="33">
        <v>0</v>
      </c>
      <c r="AK30" s="34">
        <v>1</v>
      </c>
      <c r="AL30" s="28">
        <f t="shared" si="72"/>
        <v>100</v>
      </c>
      <c r="AM30" s="47">
        <v>2</v>
      </c>
      <c r="AN30" s="33">
        <v>0</v>
      </c>
      <c r="AO30" s="28">
        <f t="shared" si="73"/>
        <v>0</v>
      </c>
      <c r="AP30" s="33"/>
      <c r="AQ30" s="34"/>
      <c r="AR30" s="36"/>
      <c r="AS30" s="13"/>
      <c r="AT30" s="14"/>
      <c r="AU30" s="32"/>
      <c r="AV30" s="13"/>
      <c r="AW30" s="14"/>
      <c r="AX30" s="30"/>
      <c r="AY30" s="37">
        <f t="shared" si="25"/>
        <v>20</v>
      </c>
      <c r="AZ30" s="14">
        <f t="shared" si="16"/>
        <v>20</v>
      </c>
      <c r="BA30" s="32">
        <f t="shared" si="17"/>
        <v>50</v>
      </c>
      <c r="BB30" s="13">
        <f t="shared" si="18"/>
        <v>15</v>
      </c>
      <c r="BC30" s="14">
        <f t="shared" si="19"/>
        <v>20</v>
      </c>
      <c r="BD30" s="28">
        <f t="shared" si="20"/>
        <v>57.142857142857139</v>
      </c>
      <c r="BE30" s="62">
        <f t="shared" si="26"/>
        <v>35</v>
      </c>
      <c r="BF30" s="14">
        <f t="shared" si="21"/>
        <v>40</v>
      </c>
      <c r="BG30" s="30">
        <f t="shared" si="22"/>
        <v>53.333333333333336</v>
      </c>
    </row>
    <row r="31" spans="2:59" x14ac:dyDescent="0.25">
      <c r="B31" s="50" t="s">
        <v>35</v>
      </c>
      <c r="C31" s="6"/>
      <c r="D31" s="7"/>
      <c r="E31" s="15"/>
      <c r="F31" s="6"/>
      <c r="G31" s="7"/>
      <c r="H31" s="21"/>
      <c r="I31" s="8"/>
      <c r="J31" s="7"/>
      <c r="K31" s="15"/>
      <c r="L31" s="6"/>
      <c r="M31" s="7"/>
      <c r="N31" s="21"/>
      <c r="O31" s="8"/>
      <c r="P31" s="7"/>
      <c r="Q31" s="15"/>
      <c r="R31" s="6">
        <v>0</v>
      </c>
      <c r="S31" s="7">
        <v>1</v>
      </c>
      <c r="T31" s="28">
        <f t="shared" si="69"/>
        <v>100</v>
      </c>
      <c r="U31" s="8"/>
      <c r="V31" s="7"/>
      <c r="W31" s="15"/>
      <c r="X31" s="6"/>
      <c r="Y31" s="7"/>
      <c r="Z31" s="21"/>
      <c r="AA31" s="13"/>
      <c r="AB31" s="14"/>
      <c r="AC31" s="28"/>
      <c r="AD31" s="33">
        <v>0</v>
      </c>
      <c r="AE31" s="34">
        <v>1</v>
      </c>
      <c r="AF31" s="32">
        <f t="shared" si="71"/>
        <v>100</v>
      </c>
      <c r="AG31" s="35"/>
      <c r="AH31" s="33"/>
      <c r="AI31" s="28"/>
      <c r="AJ31" s="33"/>
      <c r="AK31" s="34"/>
      <c r="AL31" s="28"/>
      <c r="AM31" s="47"/>
      <c r="AN31" s="33"/>
      <c r="AO31" s="28"/>
      <c r="AP31" s="33"/>
      <c r="AQ31" s="34"/>
      <c r="AR31" s="32"/>
      <c r="AS31" s="13"/>
      <c r="AT31" s="14"/>
      <c r="AU31" s="32"/>
      <c r="AV31" s="13"/>
      <c r="AW31" s="14"/>
      <c r="AX31" s="30"/>
      <c r="AY31" s="37">
        <f t="shared" si="25"/>
        <v>0</v>
      </c>
      <c r="AZ31" s="14">
        <f t="shared" si="16"/>
        <v>0</v>
      </c>
      <c r="BA31" s="32">
        <v>0</v>
      </c>
      <c r="BB31" s="13">
        <f t="shared" si="18"/>
        <v>0</v>
      </c>
      <c r="BC31" s="14">
        <f t="shared" si="19"/>
        <v>2</v>
      </c>
      <c r="BD31" s="28">
        <f t="shared" si="20"/>
        <v>100</v>
      </c>
      <c r="BE31" s="62">
        <f t="shared" si="26"/>
        <v>0</v>
      </c>
      <c r="BF31" s="14">
        <f t="shared" si="21"/>
        <v>2</v>
      </c>
      <c r="BG31" s="30">
        <f t="shared" si="22"/>
        <v>100</v>
      </c>
    </row>
    <row r="32" spans="2:59" x14ac:dyDescent="0.25">
      <c r="B32" s="50" t="s">
        <v>36</v>
      </c>
      <c r="C32" s="6"/>
      <c r="D32" s="7"/>
      <c r="E32" s="15"/>
      <c r="F32" s="6"/>
      <c r="G32" s="7"/>
      <c r="H32" s="21"/>
      <c r="I32" s="8"/>
      <c r="J32" s="7"/>
      <c r="K32" s="15"/>
      <c r="L32" s="6">
        <v>0</v>
      </c>
      <c r="M32" s="7">
        <v>1</v>
      </c>
      <c r="N32" s="28">
        <f t="shared" ref="N32" si="75">M32/(M32+L32)*100</f>
        <v>100</v>
      </c>
      <c r="O32" s="8"/>
      <c r="P32" s="7"/>
      <c r="Q32" s="15"/>
      <c r="R32" s="6">
        <v>2</v>
      </c>
      <c r="S32" s="7">
        <v>2</v>
      </c>
      <c r="T32" s="28">
        <f t="shared" si="69"/>
        <v>50</v>
      </c>
      <c r="U32" s="8"/>
      <c r="V32" s="7"/>
      <c r="W32" s="15"/>
      <c r="X32" s="6">
        <v>3</v>
      </c>
      <c r="Y32" s="7">
        <v>1</v>
      </c>
      <c r="Z32" s="28">
        <f t="shared" ref="Z32" si="76">Y32/(Y32+X32)*100</f>
        <v>25</v>
      </c>
      <c r="AA32" s="13">
        <v>0</v>
      </c>
      <c r="AB32" s="14">
        <v>1</v>
      </c>
      <c r="AC32" s="28">
        <f t="shared" si="8"/>
        <v>100</v>
      </c>
      <c r="AD32" s="33"/>
      <c r="AE32" s="34"/>
      <c r="AF32" s="32"/>
      <c r="AG32" s="35"/>
      <c r="AH32" s="33"/>
      <c r="AI32" s="28"/>
      <c r="AJ32" s="33">
        <v>1</v>
      </c>
      <c r="AK32" s="34">
        <v>0</v>
      </c>
      <c r="AL32" s="28">
        <f t="shared" si="72"/>
        <v>0</v>
      </c>
      <c r="AM32" s="47"/>
      <c r="AN32" s="33"/>
      <c r="AO32" s="28"/>
      <c r="AP32" s="33">
        <v>2</v>
      </c>
      <c r="AQ32" s="34">
        <v>0</v>
      </c>
      <c r="AR32" s="32">
        <f t="shared" ref="AR32" si="77">AQ32/(AQ32+AP32)*100</f>
        <v>0</v>
      </c>
      <c r="AS32" s="13">
        <v>1</v>
      </c>
      <c r="AT32" s="14">
        <v>0</v>
      </c>
      <c r="AU32" s="28">
        <f t="shared" ref="AU32:AU36" si="78">AT32/(AT32+AS32)*100</f>
        <v>0</v>
      </c>
      <c r="AV32" s="13"/>
      <c r="AW32" s="14"/>
      <c r="AX32" s="30"/>
      <c r="AY32" s="37">
        <f t="shared" si="25"/>
        <v>1</v>
      </c>
      <c r="AZ32" s="14">
        <f t="shared" si="16"/>
        <v>1</v>
      </c>
      <c r="BA32" s="32">
        <f t="shared" si="17"/>
        <v>50</v>
      </c>
      <c r="BB32" s="13">
        <f t="shared" si="18"/>
        <v>8</v>
      </c>
      <c r="BC32" s="14">
        <f t="shared" si="19"/>
        <v>4</v>
      </c>
      <c r="BD32" s="28">
        <f t="shared" si="20"/>
        <v>33.333333333333329</v>
      </c>
      <c r="BE32" s="62">
        <f t="shared" si="26"/>
        <v>9</v>
      </c>
      <c r="BF32" s="14">
        <f t="shared" si="21"/>
        <v>5</v>
      </c>
      <c r="BG32" s="30">
        <f t="shared" si="22"/>
        <v>35.714285714285715</v>
      </c>
    </row>
    <row r="33" spans="2:59" x14ac:dyDescent="0.25">
      <c r="B33" s="50" t="s">
        <v>37</v>
      </c>
      <c r="C33" s="6"/>
      <c r="D33" s="7"/>
      <c r="E33" s="15"/>
      <c r="F33" s="6"/>
      <c r="G33" s="7"/>
      <c r="H33" s="21"/>
      <c r="I33" s="8"/>
      <c r="J33" s="7"/>
      <c r="K33" s="15"/>
      <c r="L33" s="6"/>
      <c r="M33" s="7"/>
      <c r="N33" s="21"/>
      <c r="O33" s="8">
        <v>1</v>
      </c>
      <c r="P33" s="7">
        <v>0</v>
      </c>
      <c r="Q33" s="28">
        <f t="shared" ref="Q33:Q38" si="79">P33/(P33+O33)*100</f>
        <v>0</v>
      </c>
      <c r="R33" s="6"/>
      <c r="S33" s="7"/>
      <c r="T33" s="21"/>
      <c r="U33" s="8">
        <v>0</v>
      </c>
      <c r="V33" s="7">
        <v>1</v>
      </c>
      <c r="W33" s="28">
        <f t="shared" ref="W33:W38" si="80">V33/(V33+U33)*100</f>
        <v>100</v>
      </c>
      <c r="X33" s="6"/>
      <c r="Y33" s="7"/>
      <c r="Z33" s="21"/>
      <c r="AA33" s="13">
        <v>2</v>
      </c>
      <c r="AB33" s="14">
        <v>0</v>
      </c>
      <c r="AC33" s="28">
        <f t="shared" si="8"/>
        <v>0</v>
      </c>
      <c r="AD33" s="33"/>
      <c r="AE33" s="34"/>
      <c r="AF33" s="32"/>
      <c r="AG33" s="35"/>
      <c r="AH33" s="33"/>
      <c r="AI33" s="39"/>
      <c r="AJ33" s="33"/>
      <c r="AK33" s="34"/>
      <c r="AL33" s="28"/>
      <c r="AM33" s="47"/>
      <c r="AN33" s="33"/>
      <c r="AO33" s="38"/>
      <c r="AP33" s="33"/>
      <c r="AQ33" s="34"/>
      <c r="AR33" s="36"/>
      <c r="AS33" s="13">
        <v>1</v>
      </c>
      <c r="AT33" s="14">
        <v>0</v>
      </c>
      <c r="AU33" s="28">
        <f t="shared" si="78"/>
        <v>0</v>
      </c>
      <c r="AV33" s="13"/>
      <c r="AW33" s="14"/>
      <c r="AX33" s="30"/>
      <c r="AY33" s="37">
        <f t="shared" si="25"/>
        <v>4</v>
      </c>
      <c r="AZ33" s="14">
        <f t="shared" si="16"/>
        <v>1</v>
      </c>
      <c r="BA33" s="32">
        <f t="shared" si="17"/>
        <v>20</v>
      </c>
      <c r="BB33" s="13">
        <f t="shared" si="18"/>
        <v>0</v>
      </c>
      <c r="BC33" s="14">
        <f t="shared" si="19"/>
        <v>0</v>
      </c>
      <c r="BD33" s="28">
        <v>0</v>
      </c>
      <c r="BE33" s="62">
        <f t="shared" si="26"/>
        <v>4</v>
      </c>
      <c r="BF33" s="14">
        <f t="shared" si="21"/>
        <v>1</v>
      </c>
      <c r="BG33" s="30">
        <f t="shared" si="22"/>
        <v>20</v>
      </c>
    </row>
    <row r="34" spans="2:59" x14ac:dyDescent="0.25">
      <c r="B34" s="50" t="s">
        <v>38</v>
      </c>
      <c r="C34" s="6">
        <v>1</v>
      </c>
      <c r="D34" s="7">
        <v>0</v>
      </c>
      <c r="E34" s="28">
        <f t="shared" ref="E34" si="81">D34/(D34+C34)*100</f>
        <v>0</v>
      </c>
      <c r="F34" s="6"/>
      <c r="G34" s="7"/>
      <c r="H34" s="21"/>
      <c r="I34" s="8">
        <v>2</v>
      </c>
      <c r="J34" s="7">
        <v>2</v>
      </c>
      <c r="K34" s="28">
        <f t="shared" ref="K34:K38" si="82">J34/(J34+I34)*100</f>
        <v>50</v>
      </c>
      <c r="L34" s="6"/>
      <c r="M34" s="7"/>
      <c r="N34" s="21"/>
      <c r="O34" s="8">
        <v>3</v>
      </c>
      <c r="P34" s="7">
        <v>1</v>
      </c>
      <c r="Q34" s="28">
        <f t="shared" si="79"/>
        <v>25</v>
      </c>
      <c r="R34" s="6"/>
      <c r="S34" s="7"/>
      <c r="T34" s="21"/>
      <c r="U34" s="8">
        <v>4</v>
      </c>
      <c r="V34" s="7">
        <v>1</v>
      </c>
      <c r="W34" s="28">
        <f t="shared" si="80"/>
        <v>20</v>
      </c>
      <c r="X34" s="6"/>
      <c r="Y34" s="7"/>
      <c r="Z34" s="21"/>
      <c r="AA34" s="13">
        <v>2</v>
      </c>
      <c r="AB34" s="14">
        <v>0</v>
      </c>
      <c r="AC34" s="28">
        <f t="shared" si="8"/>
        <v>0</v>
      </c>
      <c r="AD34" s="33"/>
      <c r="AE34" s="34"/>
      <c r="AF34" s="32"/>
      <c r="AG34" s="35">
        <v>1</v>
      </c>
      <c r="AH34" s="33">
        <v>0</v>
      </c>
      <c r="AI34" s="28">
        <f t="shared" ref="AI34:AI38" si="83">AH34/(AH34+AG34)*100</f>
        <v>0</v>
      </c>
      <c r="AJ34" s="33"/>
      <c r="AK34" s="34"/>
      <c r="AL34" s="28"/>
      <c r="AM34" s="47"/>
      <c r="AN34" s="33"/>
      <c r="AO34" s="38"/>
      <c r="AP34" s="33"/>
      <c r="AQ34" s="34"/>
      <c r="AR34" s="36"/>
      <c r="AS34" s="13">
        <v>2</v>
      </c>
      <c r="AT34" s="14">
        <v>0</v>
      </c>
      <c r="AU34" s="28">
        <f t="shared" si="78"/>
        <v>0</v>
      </c>
      <c r="AV34" s="13"/>
      <c r="AW34" s="14"/>
      <c r="AX34" s="30"/>
      <c r="AY34" s="37">
        <f t="shared" si="25"/>
        <v>15</v>
      </c>
      <c r="AZ34" s="14">
        <f t="shared" si="16"/>
        <v>4</v>
      </c>
      <c r="BA34" s="32">
        <f t="shared" si="17"/>
        <v>21.052631578947366</v>
      </c>
      <c r="BB34" s="13">
        <f t="shared" si="18"/>
        <v>0</v>
      </c>
      <c r="BC34" s="14">
        <f t="shared" si="19"/>
        <v>0</v>
      </c>
      <c r="BD34" s="28">
        <v>0</v>
      </c>
      <c r="BE34" s="62">
        <f t="shared" si="26"/>
        <v>15</v>
      </c>
      <c r="BF34" s="14">
        <f t="shared" si="21"/>
        <v>4</v>
      </c>
      <c r="BG34" s="30">
        <f t="shared" si="22"/>
        <v>21.052631578947366</v>
      </c>
    </row>
    <row r="35" spans="2:59" x14ac:dyDescent="0.25">
      <c r="B35" s="50" t="s">
        <v>39</v>
      </c>
      <c r="C35" s="6"/>
      <c r="D35" s="7"/>
      <c r="E35" s="15"/>
      <c r="F35" s="6"/>
      <c r="G35" s="7"/>
      <c r="H35" s="21"/>
      <c r="I35" s="8">
        <v>0</v>
      </c>
      <c r="J35" s="7">
        <v>2</v>
      </c>
      <c r="K35" s="28">
        <f t="shared" si="82"/>
        <v>100</v>
      </c>
      <c r="L35" s="6">
        <v>0</v>
      </c>
      <c r="M35" s="7">
        <v>2</v>
      </c>
      <c r="N35" s="28">
        <f t="shared" ref="N35:N36" si="84">M35/(M35+L35)*100</f>
        <v>100</v>
      </c>
      <c r="O35" s="8">
        <v>7</v>
      </c>
      <c r="P35" s="7">
        <v>7</v>
      </c>
      <c r="Q35" s="28">
        <f t="shared" si="79"/>
        <v>50</v>
      </c>
      <c r="R35" s="6">
        <v>15</v>
      </c>
      <c r="S35" s="7">
        <v>8</v>
      </c>
      <c r="T35" s="28">
        <f t="shared" ref="T35:T36" si="85">S35/(S35+R35)*100</f>
        <v>34.782608695652172</v>
      </c>
      <c r="U35" s="8">
        <v>4</v>
      </c>
      <c r="V35" s="7">
        <v>7</v>
      </c>
      <c r="W35" s="28">
        <f t="shared" si="80"/>
        <v>63.636363636363633</v>
      </c>
      <c r="X35" s="6">
        <v>21</v>
      </c>
      <c r="Y35" s="7">
        <v>5</v>
      </c>
      <c r="Z35" s="28">
        <f t="shared" ref="Z35:Z36" si="86">Y35/(Y35+X35)*100</f>
        <v>19.230769230769234</v>
      </c>
      <c r="AA35" s="13">
        <v>6</v>
      </c>
      <c r="AB35" s="14">
        <v>8</v>
      </c>
      <c r="AC35" s="28">
        <f t="shared" si="8"/>
        <v>57.142857142857139</v>
      </c>
      <c r="AD35" s="33">
        <v>6</v>
      </c>
      <c r="AE35" s="34">
        <v>4</v>
      </c>
      <c r="AF35" s="32">
        <f t="shared" ref="AF35:AF36" si="87">AE35/(AE35+AD35)*100</f>
        <v>40</v>
      </c>
      <c r="AG35" s="35">
        <v>9</v>
      </c>
      <c r="AH35" s="33">
        <v>5</v>
      </c>
      <c r="AI35" s="28">
        <f t="shared" si="83"/>
        <v>35.714285714285715</v>
      </c>
      <c r="AJ35" s="33">
        <v>4</v>
      </c>
      <c r="AK35" s="34">
        <v>2</v>
      </c>
      <c r="AL35" s="28">
        <f t="shared" ref="AL35:AL37" si="88">AK35/(AK35+AJ35)*100</f>
        <v>33.333333333333329</v>
      </c>
      <c r="AM35" s="47">
        <v>8</v>
      </c>
      <c r="AN35" s="33">
        <v>4</v>
      </c>
      <c r="AO35" s="28">
        <f t="shared" ref="AO35:AO38" si="89">AN35/(AN35+AM35)*100</f>
        <v>33.333333333333329</v>
      </c>
      <c r="AP35" s="33">
        <v>4</v>
      </c>
      <c r="AQ35" s="34">
        <v>0</v>
      </c>
      <c r="AR35" s="32">
        <f t="shared" ref="AR35:AR36" si="90">AQ35/(AQ35+AP35)*100</f>
        <v>0</v>
      </c>
      <c r="AS35" s="13">
        <v>0</v>
      </c>
      <c r="AT35" s="14">
        <v>1</v>
      </c>
      <c r="AU35" s="28">
        <f t="shared" si="78"/>
        <v>100</v>
      </c>
      <c r="AV35" s="13"/>
      <c r="AW35" s="14"/>
      <c r="AX35" s="30"/>
      <c r="AY35" s="37">
        <f t="shared" si="25"/>
        <v>34</v>
      </c>
      <c r="AZ35" s="14">
        <f t="shared" si="16"/>
        <v>34</v>
      </c>
      <c r="BA35" s="32">
        <f t="shared" si="17"/>
        <v>50</v>
      </c>
      <c r="BB35" s="13">
        <f t="shared" si="18"/>
        <v>50</v>
      </c>
      <c r="BC35" s="14">
        <f t="shared" si="19"/>
        <v>21</v>
      </c>
      <c r="BD35" s="28">
        <f t="shared" si="20"/>
        <v>29.577464788732392</v>
      </c>
      <c r="BE35" s="62">
        <f t="shared" si="26"/>
        <v>84</v>
      </c>
      <c r="BF35" s="14">
        <f t="shared" si="21"/>
        <v>55</v>
      </c>
      <c r="BG35" s="30">
        <f t="shared" si="22"/>
        <v>39.568345323741006</v>
      </c>
    </row>
    <row r="36" spans="2:59" x14ac:dyDescent="0.25">
      <c r="B36" s="50" t="s">
        <v>40</v>
      </c>
      <c r="C36" s="6"/>
      <c r="D36" s="7"/>
      <c r="E36" s="15"/>
      <c r="F36" s="6">
        <v>0</v>
      </c>
      <c r="G36" s="7">
        <v>1</v>
      </c>
      <c r="H36" s="28">
        <f t="shared" ref="H36" si="91">G36/(G36+F36)*100</f>
        <v>100</v>
      </c>
      <c r="I36" s="8">
        <v>1</v>
      </c>
      <c r="J36" s="7">
        <v>2</v>
      </c>
      <c r="K36" s="28">
        <f t="shared" si="82"/>
        <v>66.666666666666657</v>
      </c>
      <c r="L36" s="6">
        <v>6</v>
      </c>
      <c r="M36" s="7">
        <v>4</v>
      </c>
      <c r="N36" s="28">
        <f t="shared" si="84"/>
        <v>40</v>
      </c>
      <c r="O36" s="8">
        <v>12</v>
      </c>
      <c r="P36" s="7">
        <v>23</v>
      </c>
      <c r="Q36" s="28">
        <f t="shared" si="79"/>
        <v>65.714285714285708</v>
      </c>
      <c r="R36" s="6">
        <v>15</v>
      </c>
      <c r="S36" s="7">
        <v>8</v>
      </c>
      <c r="T36" s="28">
        <f t="shared" si="85"/>
        <v>34.782608695652172</v>
      </c>
      <c r="U36" s="8">
        <v>27</v>
      </c>
      <c r="V36" s="7">
        <v>30</v>
      </c>
      <c r="W36" s="28">
        <f t="shared" si="80"/>
        <v>52.631578947368418</v>
      </c>
      <c r="X36" s="6">
        <v>28</v>
      </c>
      <c r="Y36" s="7">
        <v>20</v>
      </c>
      <c r="Z36" s="28">
        <f t="shared" si="86"/>
        <v>41.666666666666671</v>
      </c>
      <c r="AA36" s="13">
        <v>34</v>
      </c>
      <c r="AB36" s="14">
        <v>20</v>
      </c>
      <c r="AC36" s="28">
        <f t="shared" si="8"/>
        <v>37.037037037037038</v>
      </c>
      <c r="AD36" s="33">
        <v>45</v>
      </c>
      <c r="AE36" s="34">
        <v>20</v>
      </c>
      <c r="AF36" s="32">
        <f t="shared" si="87"/>
        <v>30.76923076923077</v>
      </c>
      <c r="AG36" s="35">
        <v>16</v>
      </c>
      <c r="AH36" s="33">
        <v>6</v>
      </c>
      <c r="AI36" s="28">
        <f t="shared" si="83"/>
        <v>27.27272727272727</v>
      </c>
      <c r="AJ36" s="33">
        <v>24</v>
      </c>
      <c r="AK36" s="34">
        <v>3</v>
      </c>
      <c r="AL36" s="28">
        <f t="shared" si="88"/>
        <v>11.111111111111111</v>
      </c>
      <c r="AM36" s="47">
        <v>4</v>
      </c>
      <c r="AN36" s="33">
        <v>3</v>
      </c>
      <c r="AO36" s="28">
        <f t="shared" si="89"/>
        <v>42.857142857142854</v>
      </c>
      <c r="AP36" s="33">
        <v>1</v>
      </c>
      <c r="AQ36" s="34">
        <v>0</v>
      </c>
      <c r="AR36" s="32">
        <f t="shared" si="90"/>
        <v>0</v>
      </c>
      <c r="AS36" s="13">
        <v>1</v>
      </c>
      <c r="AT36" s="14">
        <v>1</v>
      </c>
      <c r="AU36" s="28">
        <f t="shared" si="78"/>
        <v>50</v>
      </c>
      <c r="AV36" s="13">
        <v>1</v>
      </c>
      <c r="AW36" s="14">
        <v>0</v>
      </c>
      <c r="AX36" s="30">
        <f t="shared" ref="AX36" si="92">AW36/(AW36+AV36)*100</f>
        <v>0</v>
      </c>
      <c r="AY36" s="37">
        <f t="shared" si="25"/>
        <v>95</v>
      </c>
      <c r="AZ36" s="14">
        <f t="shared" si="16"/>
        <v>85</v>
      </c>
      <c r="BA36" s="32">
        <f t="shared" si="17"/>
        <v>47.222222222222221</v>
      </c>
      <c r="BB36" s="13">
        <f t="shared" si="18"/>
        <v>120</v>
      </c>
      <c r="BC36" s="14">
        <f t="shared" si="19"/>
        <v>56</v>
      </c>
      <c r="BD36" s="28">
        <f t="shared" si="20"/>
        <v>31.818181818181817</v>
      </c>
      <c r="BE36" s="62">
        <f t="shared" si="26"/>
        <v>215</v>
      </c>
      <c r="BF36" s="14">
        <f t="shared" si="21"/>
        <v>141</v>
      </c>
      <c r="BG36" s="30">
        <f t="shared" si="22"/>
        <v>39.606741573033709</v>
      </c>
    </row>
    <row r="37" spans="2:59" x14ac:dyDescent="0.25">
      <c r="B37" s="50" t="s">
        <v>41</v>
      </c>
      <c r="C37" s="6"/>
      <c r="D37" s="7"/>
      <c r="E37" s="15"/>
      <c r="F37" s="6"/>
      <c r="G37" s="7"/>
      <c r="H37" s="21"/>
      <c r="I37" s="8">
        <v>1</v>
      </c>
      <c r="J37" s="7">
        <v>2</v>
      </c>
      <c r="K37" s="28">
        <f t="shared" si="82"/>
        <v>66.666666666666657</v>
      </c>
      <c r="L37" s="6"/>
      <c r="M37" s="7"/>
      <c r="N37" s="21"/>
      <c r="O37" s="8">
        <v>2</v>
      </c>
      <c r="P37" s="7">
        <v>4</v>
      </c>
      <c r="Q37" s="28">
        <f t="shared" si="79"/>
        <v>66.666666666666657</v>
      </c>
      <c r="R37" s="6"/>
      <c r="S37" s="7"/>
      <c r="T37" s="21"/>
      <c r="U37" s="8">
        <v>3</v>
      </c>
      <c r="V37" s="7">
        <v>3</v>
      </c>
      <c r="W37" s="28">
        <f t="shared" si="80"/>
        <v>50</v>
      </c>
      <c r="X37" s="6"/>
      <c r="Y37" s="7"/>
      <c r="Z37" s="21"/>
      <c r="AA37" s="13">
        <v>6</v>
      </c>
      <c r="AB37" s="14">
        <v>2</v>
      </c>
      <c r="AC37" s="28">
        <f t="shared" si="8"/>
        <v>25</v>
      </c>
      <c r="AD37" s="33"/>
      <c r="AE37" s="34"/>
      <c r="AF37" s="32"/>
      <c r="AG37" s="35">
        <v>2</v>
      </c>
      <c r="AH37" s="33">
        <v>2</v>
      </c>
      <c r="AI37" s="28">
        <f t="shared" si="83"/>
        <v>50</v>
      </c>
      <c r="AJ37" s="33">
        <v>1</v>
      </c>
      <c r="AK37" s="34">
        <v>0</v>
      </c>
      <c r="AL37" s="28">
        <f t="shared" si="88"/>
        <v>0</v>
      </c>
      <c r="AM37" s="47">
        <v>1</v>
      </c>
      <c r="AN37" s="33">
        <v>0</v>
      </c>
      <c r="AO37" s="28">
        <f t="shared" si="89"/>
        <v>0</v>
      </c>
      <c r="AP37" s="33"/>
      <c r="AQ37" s="34"/>
      <c r="AR37" s="32"/>
      <c r="AS37" s="13"/>
      <c r="AT37" s="14"/>
      <c r="AU37" s="32"/>
      <c r="AV37" s="13"/>
      <c r="AW37" s="14"/>
      <c r="AX37" s="30"/>
      <c r="AY37" s="37">
        <f t="shared" si="25"/>
        <v>15</v>
      </c>
      <c r="AZ37" s="14">
        <f t="shared" si="16"/>
        <v>13</v>
      </c>
      <c r="BA37" s="32">
        <f t="shared" si="17"/>
        <v>46.428571428571431</v>
      </c>
      <c r="BB37" s="13">
        <f t="shared" si="18"/>
        <v>1</v>
      </c>
      <c r="BC37" s="14">
        <f t="shared" si="19"/>
        <v>0</v>
      </c>
      <c r="BD37" s="28">
        <f t="shared" si="20"/>
        <v>0</v>
      </c>
      <c r="BE37" s="62">
        <f t="shared" si="26"/>
        <v>16</v>
      </c>
      <c r="BF37" s="14">
        <f t="shared" si="21"/>
        <v>13</v>
      </c>
      <c r="BG37" s="30">
        <f t="shared" si="22"/>
        <v>44.827586206896555</v>
      </c>
    </row>
    <row r="38" spans="2:59" ht="16.5" thickBot="1" x14ac:dyDescent="0.3">
      <c r="B38" s="51" t="s">
        <v>42</v>
      </c>
      <c r="C38" s="6"/>
      <c r="D38" s="7"/>
      <c r="E38" s="15"/>
      <c r="F38" s="6"/>
      <c r="G38" s="7"/>
      <c r="H38" s="21"/>
      <c r="I38" s="8">
        <v>3</v>
      </c>
      <c r="J38" s="7">
        <v>2</v>
      </c>
      <c r="K38" s="28">
        <f t="shared" si="82"/>
        <v>40</v>
      </c>
      <c r="L38" s="6"/>
      <c r="M38" s="7"/>
      <c r="N38" s="21"/>
      <c r="O38" s="8">
        <v>0</v>
      </c>
      <c r="P38" s="7">
        <v>2</v>
      </c>
      <c r="Q38" s="28">
        <f t="shared" si="79"/>
        <v>100</v>
      </c>
      <c r="R38" s="6"/>
      <c r="S38" s="7"/>
      <c r="T38" s="21"/>
      <c r="U38" s="8">
        <v>4</v>
      </c>
      <c r="V38" s="7">
        <v>4</v>
      </c>
      <c r="W38" s="28">
        <f t="shared" si="80"/>
        <v>50</v>
      </c>
      <c r="X38" s="6">
        <v>2</v>
      </c>
      <c r="Y38" s="7">
        <v>0</v>
      </c>
      <c r="Z38" s="28">
        <f t="shared" ref="Z38" si="93">Y38/(Y38+X38)*100</f>
        <v>0</v>
      </c>
      <c r="AA38" s="13">
        <v>5</v>
      </c>
      <c r="AB38" s="14">
        <v>1</v>
      </c>
      <c r="AC38" s="28">
        <f t="shared" si="8"/>
        <v>16.666666666666664</v>
      </c>
      <c r="AD38" s="33"/>
      <c r="AE38" s="34"/>
      <c r="AF38" s="32"/>
      <c r="AG38" s="35">
        <v>3</v>
      </c>
      <c r="AH38" s="33">
        <v>0</v>
      </c>
      <c r="AI38" s="28">
        <f t="shared" si="83"/>
        <v>0</v>
      </c>
      <c r="AJ38" s="33"/>
      <c r="AK38" s="34"/>
      <c r="AL38" s="28"/>
      <c r="AM38" s="47">
        <v>4</v>
      </c>
      <c r="AN38" s="33">
        <v>0</v>
      </c>
      <c r="AO38" s="28">
        <f t="shared" si="89"/>
        <v>0</v>
      </c>
      <c r="AP38" s="33"/>
      <c r="AQ38" s="34"/>
      <c r="AR38" s="32"/>
      <c r="AS38" s="13"/>
      <c r="AT38" s="14"/>
      <c r="AU38" s="32"/>
      <c r="AV38" s="13"/>
      <c r="AW38" s="14"/>
      <c r="AX38" s="30"/>
      <c r="AY38" s="37">
        <f t="shared" si="25"/>
        <v>19</v>
      </c>
      <c r="AZ38" s="58">
        <f t="shared" si="16"/>
        <v>9</v>
      </c>
      <c r="BA38" s="40">
        <f t="shared" si="17"/>
        <v>32.142857142857146</v>
      </c>
      <c r="BB38" s="60">
        <f t="shared" si="18"/>
        <v>2</v>
      </c>
      <c r="BC38" s="58">
        <f t="shared" si="19"/>
        <v>0</v>
      </c>
      <c r="BD38" s="41">
        <f t="shared" si="20"/>
        <v>0</v>
      </c>
      <c r="BE38" s="63">
        <f t="shared" si="26"/>
        <v>21</v>
      </c>
      <c r="BF38" s="58">
        <f t="shared" si="21"/>
        <v>9</v>
      </c>
      <c r="BG38" s="59">
        <f t="shared" si="22"/>
        <v>30</v>
      </c>
    </row>
    <row r="39" spans="2:59" ht="16.5" thickBot="1" x14ac:dyDescent="0.3">
      <c r="B39" s="52" t="s">
        <v>8</v>
      </c>
      <c r="C39" s="44">
        <f>SUM(C7:C38)</f>
        <v>9</v>
      </c>
      <c r="D39" s="42">
        <f>SUM(D7:D38)</f>
        <v>17</v>
      </c>
      <c r="E39" s="43">
        <f>D39/(C39+D39)*100</f>
        <v>65.384615384615387</v>
      </c>
      <c r="F39" s="44">
        <f>SUM(F7:F38)</f>
        <v>4</v>
      </c>
      <c r="G39" s="42">
        <f>SUM(G7:G38)</f>
        <v>4</v>
      </c>
      <c r="H39" s="53">
        <f>G39/(F39+G39)*100</f>
        <v>50</v>
      </c>
      <c r="I39" s="54">
        <f>SUM(I7:I38)</f>
        <v>135</v>
      </c>
      <c r="J39" s="42">
        <f>SUM(J7:J38)</f>
        <v>207</v>
      </c>
      <c r="K39" s="43">
        <f>J39/(I39+J39)*100</f>
        <v>60.526315789473685</v>
      </c>
      <c r="L39" s="44">
        <f>SUM(L7:L38)</f>
        <v>136</v>
      </c>
      <c r="M39" s="42">
        <f>SUM(M7:M38)</f>
        <v>216</v>
      </c>
      <c r="N39" s="53">
        <f>M39/(L39+M39)*100</f>
        <v>61.363636363636367</v>
      </c>
      <c r="O39" s="54">
        <f>SUM(O7:O38)</f>
        <v>305</v>
      </c>
      <c r="P39" s="42">
        <f>SUM(P7:P38)</f>
        <v>381</v>
      </c>
      <c r="Q39" s="43">
        <f>P39/(O39+P39)*100</f>
        <v>55.539358600583085</v>
      </c>
      <c r="R39" s="44">
        <f>SUM(R7:R38)</f>
        <v>544</v>
      </c>
      <c r="S39" s="42">
        <f>SUM(S7:S38)</f>
        <v>460</v>
      </c>
      <c r="T39" s="53">
        <f>S39/(R39+S39)*100</f>
        <v>45.816733067729082</v>
      </c>
      <c r="U39" s="54">
        <f>SUM(U7:U38)</f>
        <v>392</v>
      </c>
      <c r="V39" s="42">
        <f>SUM(V7:V38)</f>
        <v>272</v>
      </c>
      <c r="W39" s="43">
        <f>V39/(U39+V39)*100</f>
        <v>40.963855421686745</v>
      </c>
      <c r="X39" s="44">
        <f>SUM(X7:X38)</f>
        <v>596</v>
      </c>
      <c r="Y39" s="42">
        <f>SUM(Y7:Y38)</f>
        <v>361</v>
      </c>
      <c r="Z39" s="53">
        <f>Y39/(X39+Y39)*100</f>
        <v>37.722048066875651</v>
      </c>
      <c r="AA39" s="55">
        <f>SUM(AA7:AA38)</f>
        <v>332</v>
      </c>
      <c r="AB39" s="56">
        <f>SUM(AB7:AB38)</f>
        <v>196</v>
      </c>
      <c r="AC39" s="53">
        <f>AB39/(AA39+AB39)*100</f>
        <v>37.121212121212125</v>
      </c>
      <c r="AD39" s="44">
        <f>SUM(AD7:AD38)</f>
        <v>379</v>
      </c>
      <c r="AE39" s="42">
        <f>SUM(AE7:AE38)</f>
        <v>198</v>
      </c>
      <c r="AF39" s="43">
        <f t="shared" ref="AF39" si="94">AE39/(AD39+AE39)*100</f>
        <v>34.315424610051991</v>
      </c>
      <c r="AG39" s="44">
        <f>SUM(AG7:AG38)</f>
        <v>109</v>
      </c>
      <c r="AH39" s="42">
        <f>SUM(AH7:AH38)</f>
        <v>66</v>
      </c>
      <c r="AI39" s="53">
        <f t="shared" ref="AI39" si="95">AH39/(AG39+AH39)*100</f>
        <v>37.714285714285715</v>
      </c>
      <c r="AJ39" s="44">
        <f>SUM(AJ7:AJ38)</f>
        <v>143</v>
      </c>
      <c r="AK39" s="42">
        <f>SUM(AK7:AK38)</f>
        <v>52</v>
      </c>
      <c r="AL39" s="53">
        <f t="shared" ref="AL39" si="96">AK39/(AJ39+AK39)*100</f>
        <v>26.666666666666668</v>
      </c>
      <c r="AM39" s="54">
        <f>SUM(AM7:AM38)</f>
        <v>76</v>
      </c>
      <c r="AN39" s="42">
        <f>SUM(AN7:AN38)</f>
        <v>27</v>
      </c>
      <c r="AO39" s="53">
        <f t="shared" ref="AO39" si="97">AN39/(AM39+AN39)*100</f>
        <v>26.21359223300971</v>
      </c>
      <c r="AP39" s="44">
        <f>SUM(AP7:AP38)</f>
        <v>43</v>
      </c>
      <c r="AQ39" s="42">
        <f>SUM(AQ7:AQ38)</f>
        <v>15</v>
      </c>
      <c r="AR39" s="43">
        <f t="shared" ref="AR39" si="98">AQ39/(AP39+AQ39)*100</f>
        <v>25.862068965517242</v>
      </c>
      <c r="AS39" s="44">
        <f>SUM(AS7:AS38)</f>
        <v>32</v>
      </c>
      <c r="AT39" s="42">
        <f>SUM(AT7:AT38)</f>
        <v>17</v>
      </c>
      <c r="AU39" s="53">
        <f t="shared" ref="AU39" si="99">AT39/(AS39+AT39)*100</f>
        <v>34.693877551020407</v>
      </c>
      <c r="AV39" s="44">
        <f>SUM(AV7:AV38)</f>
        <v>19</v>
      </c>
      <c r="AW39" s="42">
        <f>SUM(AW7:AW38)</f>
        <v>1</v>
      </c>
      <c r="AX39" s="45">
        <f t="shared" ref="AX39" si="100">AW39/(AV39+AW39)*100</f>
        <v>5</v>
      </c>
      <c r="AY39" s="57">
        <f t="shared" si="25"/>
        <v>1390</v>
      </c>
      <c r="AZ39" s="65">
        <f t="shared" si="16"/>
        <v>1183</v>
      </c>
      <c r="BA39" s="43">
        <f t="shared" si="17"/>
        <v>45.977458219976683</v>
      </c>
      <c r="BB39" s="55">
        <f t="shared" si="18"/>
        <v>1864</v>
      </c>
      <c r="BC39" s="56">
        <f t="shared" si="19"/>
        <v>1307</v>
      </c>
      <c r="BD39" s="53">
        <f t="shared" si="20"/>
        <v>41.217281614632604</v>
      </c>
      <c r="BE39" s="64">
        <f t="shared" si="26"/>
        <v>3254</v>
      </c>
      <c r="BF39" s="56">
        <f t="shared" si="21"/>
        <v>2490</v>
      </c>
      <c r="BG39" s="45">
        <f t="shared" si="22"/>
        <v>43.34958217270195</v>
      </c>
    </row>
    <row r="40" spans="2:59" ht="16.5" thickTop="1" x14ac:dyDescent="0.25"/>
    <row r="41" spans="2:59" x14ac:dyDescent="0.25">
      <c r="B41" s="20" t="s">
        <v>49</v>
      </c>
    </row>
  </sheetData>
  <mergeCells count="30">
    <mergeCell ref="C1:AU2"/>
    <mergeCell ref="B4:B6"/>
    <mergeCell ref="BE5:BG5"/>
    <mergeCell ref="AM5:AO5"/>
    <mergeCell ref="C4:H4"/>
    <mergeCell ref="I4:N4"/>
    <mergeCell ref="O4:T4"/>
    <mergeCell ref="U4:Z4"/>
    <mergeCell ref="AA4:AF4"/>
    <mergeCell ref="AY4:BG4"/>
    <mergeCell ref="AG4:AL4"/>
    <mergeCell ref="AM4:AR4"/>
    <mergeCell ref="AS4:AX4"/>
    <mergeCell ref="C5:E5"/>
    <mergeCell ref="F5:H5"/>
    <mergeCell ref="I5:K5"/>
    <mergeCell ref="L5:N5"/>
    <mergeCell ref="O5:Q5"/>
    <mergeCell ref="R5:T5"/>
    <mergeCell ref="U5:W5"/>
    <mergeCell ref="X5:Z5"/>
    <mergeCell ref="AS5:AU5"/>
    <mergeCell ref="AV5:AX5"/>
    <mergeCell ref="AY5:BA5"/>
    <mergeCell ref="BB5:BD5"/>
    <mergeCell ref="AA5:AC5"/>
    <mergeCell ref="AD5:AF5"/>
    <mergeCell ref="AG5:AI5"/>
    <mergeCell ref="AJ5:AL5"/>
    <mergeCell ref="AP5:AR5"/>
  </mergeCells>
  <phoneticPr fontId="7" type="noConversion"/>
  <pageMargins left="0.7" right="0.7" top="0.75" bottom="0.75" header="0.3" footer="0.3"/>
  <ignoredErrors>
    <ignoredError sqref="AY8:AZ38 BB7:BC38 C38:AW38 C39:D39" emptyCellReference="1"/>
    <ignoredError sqref="BA7:BA39 AX39:AZ39 BB39:BG39" formula="1"/>
    <ignoredError sqref="E39:AW39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 Haram</dc:creator>
  <cp:lastModifiedBy>Eduardo Gómez</cp:lastModifiedBy>
  <cp:lastPrinted>2014-08-29T16:38:23Z</cp:lastPrinted>
  <dcterms:created xsi:type="dcterms:W3CDTF">2014-08-27T19:25:43Z</dcterms:created>
  <dcterms:modified xsi:type="dcterms:W3CDTF">2014-10-22T16:04:34Z</dcterms:modified>
</cp:coreProperties>
</file>