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https://unwomen-my.sharepoint.com/personal/estefania_guallar_unwomen_org/Documents/CSW 2020/national reports/"/>
    </mc:Choice>
  </mc:AlternateContent>
  <xr:revisionPtr revIDLastSave="0" documentId="8_{1752DD20-7C48-4B34-B1CD-81F822F78142}" xr6:coauthVersionLast="41" xr6:coauthVersionMax="41" xr10:uidLastSave="{00000000-0000-0000-0000-000000000000}"/>
  <bookViews>
    <workbookView xWindow="-120" yWindow="-120" windowWidth="19440" windowHeight="10440" tabRatio="936" firstSheet="29" activeTab="32" xr2:uid="{00000000-000D-0000-FFFF-FFFF00000000}"/>
  </bookViews>
  <sheets>
    <sheet name="SDG indicators ESPAÑOL" sheetId="23" r:id="rId1"/>
    <sheet name="Pobreza_extrema_general" sheetId="17" r:id="rId2"/>
    <sheet name="IPM" sheetId="18" r:id="rId3"/>
    <sheet name="%_Ejecución_CPEG" sheetId="19" r:id="rId4"/>
    <sheet name="%_Tiempo_TNR" sheetId="13" r:id="rId5"/>
    <sheet name="%_Diputados_Alcaldes" sheetId="20" r:id="rId6"/>
    <sheet name="%_PO_Cargos Directivos" sheetId="7" r:id="rId7"/>
    <sheet name="%_Celulares_sexo" sheetId="21" r:id="rId8"/>
    <sheet name="Diferencia_Ingresos" sheetId="14" r:id="rId9"/>
    <sheet name="Tasa_global_de_participación" sheetId="1" r:id="rId10"/>
    <sheet name="%_PO_Rama_Actividad" sheetId="8" r:id="rId11"/>
    <sheet name="Tasa_desempleo" sheetId="9" r:id="rId12"/>
    <sheet name="Tasa_Subempleo" sheetId="15" r:id="rId13"/>
    <sheet name="Trabajo_infantil" sheetId="10" r:id="rId14"/>
    <sheet name="%_PO_Trabaja_Cuenta_Propia" sheetId="4" r:id="rId15"/>
    <sheet name="%_PO_Empleadores" sheetId="5" r:id="rId16"/>
    <sheet name="%_Créditos_Otorgados" sheetId="12" r:id="rId17"/>
    <sheet name="Cobertura de Salud" sheetId="24" r:id="rId18"/>
    <sheet name="Esperanza de vida " sheetId="25" r:id="rId19"/>
    <sheet name="Tabaquismo" sheetId="26" r:id="rId20"/>
    <sheet name="Uso de anticonceptivos" sheetId="28" r:id="rId21"/>
    <sheet name="mortalidad menores 5 años" sheetId="29" r:id="rId22"/>
    <sheet name="mortalidad materna" sheetId="30" r:id="rId23"/>
    <sheet name="atencion prenatal" sheetId="31" r:id="rId24"/>
    <sheet name="atencion parto especializado" sheetId="32" r:id="rId25"/>
    <sheet name="casos VIH" sheetId="33" r:id="rId26"/>
    <sheet name="Antirretrovirales" sheetId="34" r:id="rId27"/>
    <sheet name="Educación" sheetId="53" r:id="rId28"/>
    <sheet name="Violencia doméstica" sheetId="48" r:id="rId29"/>
    <sheet name="Violencia fisica" sheetId="49" r:id="rId30"/>
    <sheet name="Violencia Sexual" sheetId="50" r:id="rId31"/>
    <sheet name="Trata" sheetId="51" r:id="rId32"/>
    <sheet name="PIB Generado por turismo" sheetId="52" r:id="rId33"/>
  </sheets>
  <definedNames>
    <definedName name="_xlnm._FilterDatabase" localSheetId="0" hidden="1">'SDG indicators ESPAÑOL'!$B$5:$D$62</definedName>
    <definedName name="_xlnm.Print_Area" localSheetId="4">'%_Tiempo_TNR'!$A$1:$F$7</definedName>
    <definedName name="_xlnm.Print_Area" localSheetId="2">IPM!$A$1:$O$43</definedName>
    <definedName name="_xlnm.Print_Area" localSheetId="22">'mortalidad materna'!$A$1:$H$18</definedName>
    <definedName name="_xlnm.Print_Titles" localSheetId="0">'SDG indicators ESPAÑOL'!$5:$5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0" i="10" l="1"/>
  <c r="E30" i="10"/>
  <c r="H19" i="10"/>
  <c r="G19" i="10"/>
  <c r="E15" i="20" l="1"/>
  <c r="G15" i="20" s="1"/>
  <c r="E6" i="20"/>
  <c r="F6" i="20" s="1"/>
  <c r="E14" i="20"/>
  <c r="G14" i="20" s="1"/>
  <c r="E5" i="20"/>
  <c r="G5" i="20" s="1"/>
  <c r="F14" i="20" l="1"/>
  <c r="G6" i="20"/>
  <c r="F5" i="20"/>
  <c r="F15" i="20"/>
  <c r="F12" i="19" l="1"/>
  <c r="F7" i="19"/>
  <c r="F8" i="19"/>
  <c r="F9" i="19"/>
  <c r="F10" i="19"/>
  <c r="F11" i="19"/>
  <c r="F13" i="19"/>
  <c r="F6" i="19"/>
  <c r="E14" i="19"/>
  <c r="F14" i="19" s="1"/>
  <c r="D14" i="19"/>
  <c r="E5" i="13" l="1"/>
  <c r="F5" i="13" s="1"/>
  <c r="E4" i="13"/>
  <c r="F4" i="13" s="1"/>
</calcChain>
</file>

<file path=xl/sharedStrings.xml><?xml version="1.0" encoding="utf-8"?>
<sst xmlns="http://schemas.openxmlformats.org/spreadsheetml/2006/main" count="1219" uniqueCount="631">
  <si>
    <t>Año</t>
  </si>
  <si>
    <t>Área geográfica</t>
  </si>
  <si>
    <t>Grupo de Pertenencia</t>
  </si>
  <si>
    <t>Nacional</t>
  </si>
  <si>
    <t>Urbano Metropolitano</t>
  </si>
  <si>
    <t>Resto Urbano</t>
  </si>
  <si>
    <t>Rural Nacional</t>
  </si>
  <si>
    <t>Hombre</t>
  </si>
  <si>
    <t>Mujer</t>
  </si>
  <si>
    <t xml:space="preserve">Hombre </t>
  </si>
  <si>
    <t xml:space="preserve">Indígena </t>
  </si>
  <si>
    <t>No indígena</t>
  </si>
  <si>
    <t>No agrícola</t>
  </si>
  <si>
    <t>Agrícola</t>
  </si>
  <si>
    <t>Hombres</t>
  </si>
  <si>
    <t>Mujeres</t>
  </si>
  <si>
    <t xml:space="preserve">Fuente: Elaboración propia con datos de la Encuesta Nacional de Empleo e Ingresos -ENEI- de los años 2014 a 2018, INE. </t>
  </si>
  <si>
    <t>Rama de Actividad</t>
  </si>
  <si>
    <t xml:space="preserve">Agricultura, ganadería, silvicultura y pesca </t>
  </si>
  <si>
    <t>Industrias manufactureras, explotación de minas y 
canteras, y otras actividades industriales</t>
  </si>
  <si>
    <t>Construcción</t>
  </si>
  <si>
    <t>Comercio al por mayor y al por menor, transporte y
almacenamiento, actividades de alojamiento y de
servicio de comidas*</t>
  </si>
  <si>
    <t>Información y comunicaciones</t>
  </si>
  <si>
    <t>Actividades financieras y de seguros</t>
  </si>
  <si>
    <t>Actividades inmobiliarias</t>
  </si>
  <si>
    <t>Actividades profesionales, científicas, técnicas, y de servicios administrativos y de apoyo</t>
  </si>
  <si>
    <t>Actividades de administración pública y defensa,
de enseñanza, actividades de atención en salud, y
de asistencia social</t>
  </si>
  <si>
    <t>Otras actividades de servicios</t>
  </si>
  <si>
    <t>Suministro de electricidad, gas y agua</t>
  </si>
  <si>
    <t>Transporte y almacenamiento</t>
  </si>
  <si>
    <t xml:space="preserve">Total </t>
  </si>
  <si>
    <t>Urbano metropolitano</t>
  </si>
  <si>
    <t xml:space="preserve"> Resto urbano</t>
  </si>
  <si>
    <t xml:space="preserve"> Rural nacional</t>
  </si>
  <si>
    <t xml:space="preserve">Fuente: Encuesta Nacional de Empleo e Ingresos -ENEI- de los años 2014 a 2018, INE. </t>
  </si>
  <si>
    <t>No Indígena</t>
  </si>
  <si>
    <t>Indígena</t>
  </si>
  <si>
    <t>15-24</t>
  </si>
  <si>
    <t>25 y más</t>
  </si>
  <si>
    <t>Tipo de ocupación</t>
  </si>
  <si>
    <t>Operadores de instalaciones y maquinas</t>
  </si>
  <si>
    <t>Personal administrativo</t>
  </si>
  <si>
    <t>Oficiales, Operarios y artesanos</t>
  </si>
  <si>
    <t>Trabajadores de los servicios y vendedores</t>
  </si>
  <si>
    <t>Ocupaciones elementales</t>
  </si>
  <si>
    <t>Agricultores</t>
  </si>
  <si>
    <t>Actividad Económica</t>
  </si>
  <si>
    <t>Industrias manufactureras</t>
  </si>
  <si>
    <t>Comercio</t>
  </si>
  <si>
    <t>Agricultura</t>
  </si>
  <si>
    <t>Regiones</t>
  </si>
  <si>
    <t xml:space="preserve"> Hombres</t>
  </si>
  <si>
    <t>Región I</t>
  </si>
  <si>
    <t>METROPOLITANA</t>
  </si>
  <si>
    <t>Región II</t>
  </si>
  <si>
    <t>NORTE</t>
  </si>
  <si>
    <t>Región III</t>
  </si>
  <si>
    <t>NORORIENTE</t>
  </si>
  <si>
    <t>Región IV</t>
  </si>
  <si>
    <t>SURORIENTE</t>
  </si>
  <si>
    <t>Región V</t>
  </si>
  <si>
    <t>CENTRAL</t>
  </si>
  <si>
    <t>Región VI</t>
  </si>
  <si>
    <t>SUROCCIDENTE</t>
  </si>
  <si>
    <t>Región VII</t>
  </si>
  <si>
    <t>NOROCCIDENTE</t>
  </si>
  <si>
    <t>Región VIII</t>
  </si>
  <si>
    <t>PETÉN</t>
  </si>
  <si>
    <t>Principales actividades económicas</t>
  </si>
  <si>
    <t>CONSUMO</t>
  </si>
  <si>
    <t>AGRICULTURA</t>
  </si>
  <si>
    <t>INDUSTRIA MANUFACTURERA</t>
  </si>
  <si>
    <t>COMERCIO</t>
  </si>
  <si>
    <t>CONSTRUCCIÓN</t>
  </si>
  <si>
    <t>Sexo</t>
  </si>
  <si>
    <t>Número</t>
  </si>
  <si>
    <t>TNR_3_4</t>
  </si>
  <si>
    <t>TNR_Sociales = TNR_3_4/N</t>
  </si>
  <si>
    <t xml:space="preserve"> TNR_sociales/168*</t>
  </si>
  <si>
    <t xml:space="preserve">Mujeres </t>
  </si>
  <si>
    <t xml:space="preserve">Quintiles de ingreso </t>
  </si>
  <si>
    <t xml:space="preserve">Primero </t>
  </si>
  <si>
    <t>Segundo</t>
  </si>
  <si>
    <t>Tercero</t>
  </si>
  <si>
    <t xml:space="preserve">Cuatro </t>
  </si>
  <si>
    <t>Quinto</t>
  </si>
  <si>
    <t>Total Nacional</t>
  </si>
  <si>
    <t>Asalariados</t>
  </si>
  <si>
    <t>Trabajadores Independientes</t>
  </si>
  <si>
    <t>Rural</t>
  </si>
  <si>
    <t>Promedio de ingreso por quintil
Período 2014 - 2018</t>
  </si>
  <si>
    <t>Promedio de ingreso por dominio de estudio
Período 2014 - 2018</t>
  </si>
  <si>
    <t>Promedio de ingreso por dominio de estudio y sexo
Período 2014 -2018</t>
  </si>
  <si>
    <t>Fuente: Encuesta Nacional de Empleo e Ingresos -ENEI- de los años 2014 a 2018, INE. 
* El subempleo visible, es la población ocupada que reportó a la ENEI haber realizado sus labores bajo las siguientes condiciones: a) Trabajaron de manera involuntaria menos horas que la de una jornada laboral normal o reglamentada (40 horas semanales para el sector público y 48 para el privado) y b)Manifestaron que tenían el deseo y que estaban disponibles de laborar más tiempo. Por eso, se consideró la tasa de subempleo como un indicador que puede responder al indicador "Proporción de empleados a tiempo parcial, por sexo".</t>
  </si>
  <si>
    <t>Tasa subempleo visible por por grupo étnico y dominio de estudio
Período 2014 -2018</t>
  </si>
  <si>
    <t xml:space="preserve">15 - 29 </t>
  </si>
  <si>
    <t>25 y  más</t>
  </si>
  <si>
    <t>Total</t>
  </si>
  <si>
    <t xml:space="preserve">Urbano </t>
  </si>
  <si>
    <t xml:space="preserve">Menor a 15 </t>
  </si>
  <si>
    <t xml:space="preserve">15 a 64 </t>
  </si>
  <si>
    <t>Mayor o igual a 65</t>
  </si>
  <si>
    <t>Pobreza extrema</t>
  </si>
  <si>
    <t>Pobreza General</t>
  </si>
  <si>
    <t>Incidencia (porcentaje de la población)</t>
  </si>
  <si>
    <t>Población en pobreza (miles de habitantes)</t>
  </si>
  <si>
    <t>Índice de Pobreza Multidimensional (IPM)</t>
  </si>
  <si>
    <t>Área</t>
  </si>
  <si>
    <t xml:space="preserve">Urbana </t>
  </si>
  <si>
    <t xml:space="preserve">Rural </t>
  </si>
  <si>
    <t>Etnicidad</t>
  </si>
  <si>
    <t xml:space="preserve">No indígena </t>
  </si>
  <si>
    <t>Región</t>
  </si>
  <si>
    <t xml:space="preserve">Metropolitana </t>
  </si>
  <si>
    <t xml:space="preserve">Norte </t>
  </si>
  <si>
    <t xml:space="preserve">Nororiente </t>
  </si>
  <si>
    <t>Suroriente</t>
  </si>
  <si>
    <t xml:space="preserve">Central </t>
  </si>
  <si>
    <t>Suroccidente</t>
  </si>
  <si>
    <t xml:space="preserve">Noroccidente </t>
  </si>
  <si>
    <t xml:space="preserve">Petén </t>
  </si>
  <si>
    <t>ODS 1.2</t>
  </si>
  <si>
    <t xml:space="preserve"> ODS 1.1</t>
  </si>
  <si>
    <r>
      <t>Índice de Pobreza
Multidimensional</t>
    </r>
    <r>
      <rPr>
        <b/>
        <vertAlign val="superscript"/>
        <sz val="11"/>
        <color theme="1"/>
        <rFont val="Calibri"/>
        <family val="2"/>
        <scheme val="minor"/>
      </rPr>
      <t>a</t>
    </r>
  </si>
  <si>
    <r>
      <t>Población en situación de
pobreza multidimensional</t>
    </r>
    <r>
      <rPr>
        <b/>
        <vertAlign val="superscript"/>
        <sz val="11"/>
        <color theme="1"/>
        <rFont val="Calibri"/>
        <family val="2"/>
        <scheme val="minor"/>
      </rPr>
      <t>a</t>
    </r>
  </si>
  <si>
    <r>
      <t>Contribución de las privaciones
a la pobreza multidimensional</t>
    </r>
    <r>
      <rPr>
        <b/>
        <vertAlign val="superscript"/>
        <sz val="11"/>
        <color theme="1"/>
        <rFont val="Calibri"/>
        <family val="2"/>
        <scheme val="minor"/>
      </rPr>
      <t>a</t>
    </r>
  </si>
  <si>
    <t>Población que
vive por debajo del
umbral de pobreza</t>
  </si>
  <si>
    <t>Recuento</t>
  </si>
  <si>
    <t>Intensidad de la privación</t>
  </si>
  <si>
    <r>
      <t>Población
vulnerable
a la pobreza
multidimensional</t>
    </r>
    <r>
      <rPr>
        <b/>
        <vertAlign val="superscript"/>
        <sz val="11"/>
        <color theme="1"/>
        <rFont val="Calibri"/>
        <family val="2"/>
        <scheme val="minor"/>
      </rPr>
      <t>a</t>
    </r>
  </si>
  <si>
    <r>
      <t>Población
en situación
de pobreza
multidimensional
extrema</t>
    </r>
    <r>
      <rPr>
        <b/>
        <vertAlign val="superscript"/>
        <sz val="11"/>
        <color theme="1"/>
        <rFont val="Calibri"/>
        <family val="2"/>
        <scheme val="minor"/>
      </rPr>
      <t>a</t>
    </r>
  </si>
  <si>
    <t>(%)</t>
  </si>
  <si>
    <r>
      <t>Año y encuesta</t>
    </r>
    <r>
      <rPr>
        <vertAlign val="superscript"/>
        <sz val="11"/>
        <color theme="1"/>
        <rFont val="Calibri"/>
        <family val="2"/>
        <scheme val="minor"/>
      </rPr>
      <t>b</t>
    </r>
  </si>
  <si>
    <t>(miles)</t>
  </si>
  <si>
    <t>Umbral de
pobreza
nacional</t>
  </si>
  <si>
    <t>$1,90 al día
en PPA</t>
  </si>
  <si>
    <t>2006-2017</t>
  </si>
  <si>
    <t>Valor</t>
  </si>
  <si>
    <t>Año de la encuesta</t>
  </si>
  <si>
    <t>Salud</t>
  </si>
  <si>
    <t>Educación</t>
  </si>
  <si>
    <t>Nivel de vida</t>
  </si>
  <si>
    <t>2006-2017c</t>
  </si>
  <si>
    <t>2006-2016c</t>
  </si>
  <si>
    <t>Guatemala</t>
  </si>
  <si>
    <t>2014/2015 D</t>
  </si>
  <si>
    <t>0,134</t>
  </si>
  <si>
    <t>29,1</t>
  </si>
  <si>
    <t>46,2</t>
  </si>
  <si>
    <t>21,1</t>
  </si>
  <si>
    <t>11,3</t>
  </si>
  <si>
    <t>26,6</t>
  </si>
  <si>
    <t>34,8</t>
  </si>
  <si>
    <t>38,5</t>
  </si>
  <si>
    <t>59,3</t>
  </si>
  <si>
    <t>8,7</t>
  </si>
  <si>
    <t>Fuente: Índices e indicadores de desarrollo humano Actualización estadística de 2018
* Para más información visitar: http://hdr.undp.org/sites/default/files/2018_human_development_statistical_update_es.pdf</t>
  </si>
  <si>
    <r>
      <rPr>
        <b/>
        <sz val="11"/>
        <color theme="1"/>
        <rFont val="Calibri"/>
        <family val="2"/>
        <scheme val="minor"/>
      </rPr>
      <t>NOTAS:</t>
    </r>
    <r>
      <rPr>
        <sz val="11"/>
        <color theme="1"/>
        <rFont val="Calibri"/>
        <family val="2"/>
        <scheme val="minor"/>
      </rPr>
      <t xml:space="preserve">
</t>
    </r>
    <r>
      <rPr>
        <b/>
        <sz val="11"/>
        <color theme="1"/>
        <rFont val="Calibri"/>
        <family val="2"/>
        <scheme val="minor"/>
      </rPr>
      <t>b)</t>
    </r>
    <r>
      <rPr>
        <sz val="11"/>
        <color theme="1"/>
        <rFont val="Calibri"/>
        <family val="2"/>
        <scheme val="minor"/>
      </rPr>
      <t xml:space="preserve"> La D indica que los datos proceden de Encuestas Demográficas y de Salud (véase http://hdr.
undp.org/es/faq-page/multidimensional-poverty-indexmpi para consultar la lista de encuestas nacionales).
</t>
    </r>
    <r>
      <rPr>
        <b/>
        <sz val="11"/>
        <color theme="1"/>
        <rFont val="Calibri"/>
        <family val="2"/>
        <scheme val="minor"/>
      </rPr>
      <t>c)</t>
    </r>
    <r>
      <rPr>
        <sz val="11"/>
        <color theme="1"/>
        <rFont val="Calibri"/>
        <family val="2"/>
        <scheme val="minor"/>
      </rPr>
      <t xml:space="preserve"> Los datos se refieren al año más reciente disponibledurante el período especificado.
</t>
    </r>
    <r>
      <rPr>
        <b/>
        <sz val="11"/>
        <color theme="1"/>
        <rFont val="Calibri"/>
        <family val="2"/>
        <scheme val="minor"/>
      </rPr>
      <t>d)</t>
    </r>
    <r>
      <rPr>
        <sz val="11"/>
        <color theme="1"/>
        <rFont val="Calibri"/>
        <family val="2"/>
        <scheme val="minor"/>
      </rPr>
      <t xml:space="preserve"> Falta el indicador sobre la nutrición.
</t>
    </r>
    <r>
      <rPr>
        <b/>
        <sz val="11"/>
        <color theme="1"/>
        <rFont val="Calibri"/>
        <family val="2"/>
        <scheme val="minor"/>
      </rPr>
      <t xml:space="preserve">e) </t>
    </r>
    <r>
      <rPr>
        <sz val="11"/>
        <color theme="1"/>
        <rFont val="Calibri"/>
        <family val="2"/>
        <scheme val="minor"/>
      </rPr>
      <t xml:space="preserve">Falta el indicador sobre la mortalidad en la niñez.
</t>
    </r>
    <r>
      <rPr>
        <b/>
        <sz val="11"/>
        <color theme="1"/>
        <rFont val="Calibri"/>
        <family val="2"/>
        <scheme val="minor"/>
      </rPr>
      <t xml:space="preserve">f) </t>
    </r>
    <r>
      <rPr>
        <sz val="11"/>
        <color theme="1"/>
        <rFont val="Calibri"/>
        <family val="2"/>
        <scheme val="minor"/>
      </rPr>
      <t xml:space="preserve">Tiene en cuenta las muertes infantiles que ocurrieron en cualquier momento, porque la encuesta no recogía la fecha de las muertes en la niñez.
</t>
    </r>
    <r>
      <rPr>
        <b/>
        <sz val="11"/>
        <color theme="1"/>
        <rFont val="Calibri"/>
        <family val="2"/>
        <scheme val="minor"/>
      </rPr>
      <t>g)</t>
    </r>
    <r>
      <rPr>
        <sz val="11"/>
        <color theme="1"/>
        <rFont val="Calibri"/>
        <family val="2"/>
        <scheme val="minor"/>
      </rPr>
      <t xml:space="preserve"> Falta el indicador sobre la nutrición, y el indicador sobrela mortalidad en la niñez está incompleto (la encuestano recogía la fecha de las muertes en la niñez).
</t>
    </r>
    <r>
      <rPr>
        <b/>
        <sz val="11"/>
        <color theme="1"/>
        <rFont val="Calibri"/>
        <family val="2"/>
        <scheme val="minor"/>
      </rPr>
      <t xml:space="preserve">h) </t>
    </r>
    <r>
      <rPr>
        <sz val="11"/>
        <color theme="1"/>
        <rFont val="Calibri"/>
        <family val="2"/>
        <scheme val="minor"/>
      </rPr>
      <t xml:space="preserve">Falta el indicador sobre la vivienda. La mortalidad en la niñez se construyó sobre la base de las muertes que ocurrieron entre encuestas, es decir, entre 2012 y 2014. Se tuvieron en cuenta las muertes infantiles comunicadas por un hombre adulto del hogar porque estaba disponible la fecha de la muerte.
</t>
    </r>
    <r>
      <rPr>
        <b/>
        <sz val="11"/>
        <color theme="1"/>
        <rFont val="Calibri"/>
        <family val="2"/>
        <scheme val="minor"/>
      </rPr>
      <t>i)</t>
    </r>
    <r>
      <rPr>
        <sz val="11"/>
        <color theme="1"/>
        <rFont val="Calibri"/>
        <family val="2"/>
        <scheme val="minor"/>
      </rPr>
      <t xml:space="preserve"> Falta el indicador sobre el combustible de cocina.
</t>
    </r>
    <r>
      <rPr>
        <b/>
        <sz val="11"/>
        <color theme="1"/>
        <rFont val="Calibri"/>
        <family val="2"/>
        <scheme val="minor"/>
      </rPr>
      <t>j)</t>
    </r>
    <r>
      <rPr>
        <sz val="11"/>
        <color theme="1"/>
        <rFont val="Calibri"/>
        <family val="2"/>
        <scheme val="minor"/>
      </rPr>
      <t xml:space="preserve"> Falta el indicador sobre la electricidad.
</t>
    </r>
    <r>
      <rPr>
        <b/>
        <sz val="11"/>
        <color theme="1"/>
        <rFont val="Calibri"/>
        <family val="2"/>
        <scheme val="minor"/>
      </rPr>
      <t>k)</t>
    </r>
    <r>
      <rPr>
        <sz val="11"/>
        <color theme="1"/>
        <rFont val="Calibri"/>
        <family val="2"/>
        <scheme val="minor"/>
      </rPr>
      <t xml:space="preserve"> Falta el indicador sobre la asistencia a la escuela.</t>
    </r>
  </si>
  <si>
    <t>% Ejecución</t>
  </si>
  <si>
    <t>Eje No.</t>
  </si>
  <si>
    <t>Eje de la PNPDIM</t>
  </si>
  <si>
    <t>Vigente</t>
  </si>
  <si>
    <t>Eje1</t>
  </si>
  <si>
    <t>Desarrollo Económico</t>
  </si>
  <si>
    <t>Eje 2</t>
  </si>
  <si>
    <t>Recursos Naturales, Tierra y Vivienda</t>
  </si>
  <si>
    <t>Eje 3</t>
  </si>
  <si>
    <t>Eje 4</t>
  </si>
  <si>
    <t>Eje 5</t>
  </si>
  <si>
    <t>Violencia Contra la Mujer</t>
  </si>
  <si>
    <t>Eje 8</t>
  </si>
  <si>
    <t>Desarrollo Cultural</t>
  </si>
  <si>
    <t>Eje 10</t>
  </si>
  <si>
    <t>Mecanismos Institucionales</t>
  </si>
  <si>
    <t>Eje 11</t>
  </si>
  <si>
    <t>Participación Socio Política</t>
  </si>
  <si>
    <t>AMBAS ENTIDADES* (en quetzales)</t>
  </si>
  <si>
    <t>Ejecutado</t>
  </si>
  <si>
    <t>Período legislativo</t>
  </si>
  <si>
    <t>% Hombres</t>
  </si>
  <si>
    <t>% Mujeres</t>
  </si>
  <si>
    <t>Período presidencial</t>
  </si>
  <si>
    <t>2012-2016</t>
  </si>
  <si>
    <t>2016-2020</t>
  </si>
  <si>
    <t>Diputados</t>
  </si>
  <si>
    <t>Alcaldes</t>
  </si>
  <si>
    <t>2012 -2016</t>
  </si>
  <si>
    <t>2016 -2020</t>
  </si>
  <si>
    <t>Cargo</t>
  </si>
  <si>
    <t>Urbano</t>
  </si>
  <si>
    <t>1-2014</t>
  </si>
  <si>
    <t>1-2015</t>
  </si>
  <si>
    <t>1-2016</t>
  </si>
  <si>
    <t>Mujeres en cargos directivos</t>
  </si>
  <si>
    <t>Porcentaje de mujeres en cargos directivos</t>
  </si>
  <si>
    <t>Total de cargos directivos</t>
  </si>
  <si>
    <t>2-2017</t>
  </si>
  <si>
    <t>1-2018</t>
  </si>
  <si>
    <t>Descripción</t>
  </si>
  <si>
    <t>Casos</t>
  </si>
  <si>
    <t>Porcentaje</t>
  </si>
  <si>
    <t xml:space="preserve">Población sin celular </t>
  </si>
  <si>
    <t>Población con celular</t>
  </si>
  <si>
    <t xml:space="preserve">Grupo étnico
</t>
  </si>
  <si>
    <t>1- 2014</t>
  </si>
  <si>
    <t>1- 2015</t>
  </si>
  <si>
    <t>1 - 2016</t>
  </si>
  <si>
    <t>2 - 2017</t>
  </si>
  <si>
    <t>1-  2018</t>
  </si>
  <si>
    <t>Priorizado</t>
  </si>
  <si>
    <t>17.18.3 Número de países que cuentan con un plan estadístico nacional plenamente financiado y en proceso de aplicación, desglosado por fuente de financiación</t>
  </si>
  <si>
    <t>17.18.2 Número de países cuya legislación nacional sobre estadísticas cumple los Principios Fundamentales de las Estadísticas Oficiales</t>
  </si>
  <si>
    <t>17.18.1 Proporción de indicadores de desarrollo sostenible producidos a nivel nacional, con pleno desglose cuando sea pertinente para la meta, de conformidad con los Principios Fundamentales de las Estadísticas Oficiales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</si>
  <si>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</si>
  <si>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ODS 17 Alianzas para conseguir los ODS</t>
  </si>
  <si>
    <t>No priorizado</t>
  </si>
  <si>
    <t>16.7.2 Proporción de la población que considera que la adopción de decisiones es inclusiva y responde a sus necesidades, desglosada por sexo, edad, discapacidad y grupo de población</t>
  </si>
  <si>
    <t>16.7.1 Proporciones de plazas (desglosadas por sexo, edad, personas con discapacidad y grupos de población) en las instituciones públicas (asambleas legislativas nacionales y locales, administración pública, poder judicial), en comparación con la distribución nacional</t>
  </si>
  <si>
    <t>16.7 Garantizar la adopción en todos los niveles de decisiones inclusivas, participativas y representativas que respondan a las necesidades</t>
  </si>
  <si>
    <t>16.2.3 Proporción de mujeres y hombres jóvenes de entre 18 y 29 años que sufrieron violencia sexual antes de cumplir los 18 años</t>
  </si>
  <si>
    <t>16.2.2 Número de víctimas de la trata de personas por cada 100.000 habitantes, desglosado por sexo, edad y tipo de explotación</t>
  </si>
  <si>
    <t>16.2.1 Proporción de niños de entre 1 y 17 años que han sufrido algún castigo físico o agresión psicológica a manos de sus cuidadores en el último mes</t>
  </si>
  <si>
    <t>16.2 Poner fin al maltrato, la explotación, la trata y todas las formas de violencia y tortura contra los niños</t>
  </si>
  <si>
    <t>16.1.4 Proporción de la población que se siente segura al caminar sola en su zona de residencia</t>
  </si>
  <si>
    <t>16.1.3 Proporción de la población que ha sufrido a) violencia física, b) violencia psicológica y c) violencia sexual en los últimos 12 meses</t>
  </si>
  <si>
    <t>16.1.2 Muertes relacionadas con conflictos por cada 100.000 habitantes, desglosadas por sexo, edad y causa</t>
  </si>
  <si>
    <t>16.1.1 Número de víctimas de homicidios intencionales por cada 100.000 habitantes, desglosado por sexo y edad</t>
  </si>
  <si>
    <t>16.1 Reducir significativamente todas las formas de violencia y las correspondientes tasas de mortalidad en todo el mundo</t>
  </si>
  <si>
    <t>ODS 16 Paz, justicia e instituciones sólidas</t>
  </si>
  <si>
    <t>13.b.1 Número de países menos adelantados y pequeños Estados insulares en desarrollo que reciben apoyo especializado, y cantidad de apoyo, en particular financiero, tecnológico y de creación de capacidad, para los mecanismos de desarrollo de la capacidad de planificación y gestión eficaces en relación con el cambio climático, incluidos los centrados en las mujeres, los jóvenes y las comunidades locales y marginadas</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</si>
  <si>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</si>
  <si>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ODS 13 Acción climática</t>
  </si>
  <si>
    <t>11.7.2 Proporción de personas que han sido víctimas de acoso físico o sexual en los últimos 12 meses, desglosada por sexo, edad, grado de discapacidad y lugar del hecho</t>
  </si>
  <si>
    <t>11.7.1 Proporción media de la superficie edificada de las ciudades que se dedica a espacios abiertos para uso público de todos, desglosada por sexo, edad y personas con discapacidad</t>
  </si>
  <si>
    <t>11.7 De aquí a 2030, proporcionar acceso universal a zonas verdes y espacios públicos seguros, inclusivos y accesibles, en particular para las mujeres y los niños, las personas de edad y las personas con discapacidad</t>
  </si>
  <si>
    <t>ODS 11 Ciudades sostenibles</t>
  </si>
  <si>
    <t>10.2.1 Proporción de personas que viven por debajo del 50% de la mediana de los ingresos, desglosada por sexo, edad y personas con discapacidad</t>
  </si>
  <si>
    <t>10.2 De aquí a 2030, potenciar y promover la inclusión social, económica y política de todas las personas, independientemente de su edad, sexo, discapacidad, raza, etnia, origen, religión o situación económica u otra condición</t>
  </si>
  <si>
    <t>ODS 10 Reducción de desigualdades</t>
  </si>
  <si>
    <t>8.9.2 Proporción de empleos en el sector del turismo sostenible respecto del total de empleos del turismo</t>
  </si>
  <si>
    <t>8.9.1 PIB generado directamente por el turismo en proporción al PIB total y a la tasa de crecimiento</t>
  </si>
  <si>
    <t>8.9 De aquí a 2030, elaborar y poner en práctica políticas encaminadas a promover un turismo sostenible que cree puestos de trabajo y promueva la cultura y los productos locales</t>
  </si>
  <si>
    <t>8.8.2 Nivel de cumplimiento nacional de los derechos laborales (libertad de asociación y negociación colectiva) con arreglo a las fuentes textuales de la Organización Internacional del Trabajo (OIT) y la legislación interna, desglosado por sexo y estatus migratorio</t>
  </si>
  <si>
    <t>8.8.1 Tasas de frecuencia de las lesiones ocupacionales mortales y no mortales, desglosadas por sexo y estatus migratorio</t>
  </si>
  <si>
    <t>8.8 Proteger los derechos laborales y promover un entorno de trabajo seguro y sin riesgos para todos los trabajadores, incluidos los trabajadores migrantes, en particular las mujeres migrantes y las personas con empleos precarios</t>
  </si>
  <si>
    <t>8.7.1 Proporción y número de niños de entre 5 y 17 años que realizan trabajo infantil, desglosados por sexo y edad</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</si>
  <si>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</si>
  <si>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8.5.2 Tasa de desempleo, desglosada por sexo, edad y personas con discapacidad</t>
  </si>
  <si>
    <t>8.5.1 Ingreso medio por hora de empleadas y empleados, desglosado por ocupación, edad y personas con discapacidad</t>
  </si>
  <si>
    <t>8.5 De aquí a 2030, lograr el empleo pleno y productivo y el trabajo decente para todas las mujeres y los hombres, incluidos los jóvenes y las personas con discapacidad, así como la igualdad de remuneración por trabajo de igual valor</t>
  </si>
  <si>
    <t>8.3.1 Proporción de empleo informal en el sector no agrícola, desglosada por sexo</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</si>
  <si>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</si>
  <si>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ODS 8 Trabajo decente</t>
  </si>
  <si>
    <t>5.c.1 Proporción de países con sistemas para el seguimiento de la igualdad de género y el empoderamiento de las mujeres y la asignación de fondos públicos para ese fin</t>
  </si>
  <si>
    <t>5.c Aprobar y fortalecer políticas acertadas y leyes aplicables para promover la igualdad de género y el empoderamiento de todas las mujeres y las niñas a todos los niveles</t>
  </si>
  <si>
    <t>5.b.1 Proporción de personas que poseen un teléfono móvil, desglosada por sexo</t>
  </si>
  <si>
    <t>5.b Mejorar el uso de la tecnología instrumental, en particular la tecnología de la información y las comunicaciones, para promover el empoderamiento de las mujeres</t>
  </si>
  <si>
    <t>5.a.2 Proporción de países cuyo ordenamiento jurídico (incluido el derecho consuetudinario) garantiza la igualdad de derechos de la mujer a la propiedad o el control de las tierras</t>
  </si>
  <si>
    <t>5.a.1 a) Proporción del total de la población agrícola con derechos de propiedad o derechos seguros sobre tierras agrícolas, desglosada por sexo; y b) proporción de mujeres entre los propietarios o los titulares de derechos sobre tierras agrícolas, desglosada por tipo de tenencia</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</si>
  <si>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</si>
  <si>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5.6.2 Número de países con leyes y reglamentos que garantizan a los hombres y las mujeres a partir de los 15 años de edad un acceso pleno e igualitario a los servicios de salud sexual y reproductiva y a la información y educación al respecto</t>
  </si>
  <si>
    <t>5.6.1 Proporción de mujeres de entre 15 y 49 años que toman sus propias decisiones informadas sobre las relaciones sexuales, el uso de anticonceptivos y la atención de la salud reproductiva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</si>
  <si>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</si>
  <si>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5.5.2 Proporción de mujeres en cargos directivos</t>
  </si>
  <si>
    <t>5.5.1 Proporción de escaños ocupados por mujeres en a) los parlamentos nacionales y b) los gobiernos locales</t>
  </si>
  <si>
    <t>5.5 Asegurar la participación plena y efectiva de las mujeres y la igualdad de oportunidades de liderazgo a todos los niveles decisorios en la vida política, económica y pública</t>
  </si>
  <si>
    <t>5.4.1 Proporción de tiempo dedicado al trabajo doméstico y asistencial no remunerado, desglosada por sexo, edad y ubicación</t>
  </si>
  <si>
    <t>5.4 Reconocer y valorar los cuidados y el trabajo doméstico no remunerados mediante servicios públicos, infraestructuras y políticas de protección social, y promoviendo la responsabilidad compartida en el hogar y la familia, según proceda en cada país</t>
  </si>
  <si>
    <t>5.3.2 Proporción de niñas y mujeres de entre 15 y 49 años que han sufrido mutilación o ablación genital femenina, desglosada por edad</t>
  </si>
  <si>
    <t>5.3.1 Proporción de mujeres de entre 20 y 24 años que estaban casadas o mantenían una unión estable antes de cumplir los 15 años y antes de cumplir los 18 años</t>
  </si>
  <si>
    <t>5.3 Eliminar todas las prácticas nocivas, como el matrimonio infantil, precoz y forzado y la mutilación genital femenina</t>
  </si>
  <si>
    <t>5.2.2 Proporción de mujeres y niñas a partir de 15 años de edad que han sufrido violencia sexual a manos de personas que no eran su pareja en los últimos12 meses, desglosada por edad y lugar del hecho</t>
  </si>
  <si>
    <t>5.2.1 Proporción de mujeres y niñas a partir de 15 años de edad que han sufrido violencia física, sexual o psicológica a manos de su actual o anterior pareja en los últimos 12 meses, desglosada por forma de violencia y edad</t>
  </si>
  <si>
    <t>5.2 Eliminar todas las formas de violencia contra todas las mujeres y las niñas en los ámbitos público y privado, incluidas la trata y la explotación sexual y otros tipos de explotación</t>
  </si>
  <si>
    <t>5.1.1 Determinar si existen o no marcos jurídicos para promover, hacer cumplir y supervisar la igualdad y la no discriminación por razón de sexo</t>
  </si>
  <si>
    <t>5.1 Poner fin a todas las formas de discriminación contra todas las mujeres y las niñas en todo el mundo</t>
  </si>
  <si>
    <t xml:space="preserve">ODS 5 Igualdad de género </t>
  </si>
  <si>
    <t>4.a.1 Proporción de escuelas con acceso a a) electricidad, b) Internet con fines pedagógicos, c) computadoras con fines pedagógicos, d) infraestructura y materiales adaptados a los estudiantes con discapacidad, e) suministro básico de agua potable, f) instalaciones de saneamiento básicas separadas por sexo y g) instalaciones básicas para el lavado de manos (según las definiciones de los indicadores WASH)</t>
  </si>
  <si>
    <t>4.a Construir y adecuar instalaciones educativas que tengan en cuenta las necesidades de los niños y las personas con discapacidad y las diferencias de género, y que ofrezcan entornos de aprendizaje seguros, no violentos, inclusivos y eficaces para todos</t>
  </si>
  <si>
    <t>4.7.1 Grado en que i) la educación para la ciudadanía mundial y ii) la educación para el desarrollo sostenible, incluida la igualdad de género y los derechos humanos, se incorporan en todos los niveles de a) las políticas nacionales de educación, b) los planes de estudio, c) la formación del profesorado y d) la evaluación de los estudiantes</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</si>
  <si>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</si>
  <si>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4.6.1 Proporción de la población en un grupo de edad determinado que ha alcanzado al menos un nivel fijo de competencia funcional en a) alfabetización y b) nociones elementales de aritmética, desglosada por sexo</t>
  </si>
  <si>
    <t>4.6 De aquí a 2030, asegurar que todos los jóvenes y una proporción considerable de los adultos, tanto hombres como mujeres, estén alfabetizados y tengan nociones elementales de aritmética</t>
  </si>
  <si>
    <t>4.5.1 Índices de paridad (entre mujeres y hombres, zonas rurales y urbanas, quintiles de riqueza superior e inferior y grupos como los discapacitados, los pueblos indígenas y los afectados por los conflictos, a medida que se disponga de datos) para todos los indicadores educativos de esta lista que puedan desglosarse</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</si>
  <si>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</si>
  <si>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4.3.1 Tasa de participación de los jóvenes y adultos en la enseñanza y formación académica y no académica en los últimos 12 meses, desglosada por sexo</t>
  </si>
  <si>
    <t>4.3 De aquí a 2030, asegurar el acceso igualitario de todos los hombres y las mujeres a una formación técnica, profesional y superior de calidad, incluida la enseñanza universitaria</t>
  </si>
  <si>
    <t>4.2.2 Tasa de participación en el aprendizaje organizado (un año antes de la edad oficial de ingreso en la enseñanza primaria), desglosada por sexo</t>
  </si>
  <si>
    <t>4.2.1 Proporción de niños menores de 5 años cuyo desarrollo es adecuado en cuanto a la salud, el aprendizaje y el bienestar psicosocial, desglosada por sexo</t>
  </si>
  <si>
    <t>4.2 De aquí a 2030, asegurar que todas las niñas y todos los niños tengan acceso a servicios de atención y desarrollo en la primera infancia y educación preescolar de calidad, a fin de que estén preparados para la enseñanza primaria</t>
  </si>
  <si>
    <t>4.1.1 Proporción de niños, niñas y adolescentes que, a) en los cursos segundo y tercero, b) al final de la enseñanza primaria y c) al final de la enseñanza secundaria inferior, han alcanzado al menos un nivel mínimo de competencia en i) lectura y ii) matemáticas, desglosada por sexo</t>
  </si>
  <si>
    <t>4.1 De aquí a 2030, asegurar que todas las niñas y todos los niños terminen la enseñanza primaria y secundaria, que ha de ser gratuita, equitativa y de calidad y producir resultados de aprendizaje pertinentes y efectivos</t>
  </si>
  <si>
    <t>ODS 4 Educación de calidad</t>
  </si>
  <si>
    <t>3.8.2 Proporción de la población con grandes gastos sanitarios por hogar como porcentaje del total de gastos o ingresos de los hogares</t>
  </si>
  <si>
    <t>3.8.1 Cobertura de los servicios de salud esenciales (definida como la cobertura media de los servicios esenciales entre la población general y los más desfavorecidos, calculada a partir de intervenciones trazadoras como las relacionadas con la salud reproductiva, materna, neonatal e infantil, las enfermedades infecciosas, las enfermedades no transmisibles y la capacidad de los servicios y el acceso a ellos)</t>
  </si>
  <si>
    <t>3.8 Lograr la cobertura sanitaria universal, incluida la protección contra los riesgos financieros, el acceso a servicios de salud esenciales de calidad y el acceso a medicamentos y vacunas inocuos, eficaces, asequibles y de calidad para todos</t>
  </si>
  <si>
    <t>3.7.2 Tasa de fecundidad de las adolescentes (entre 10 y 14 años y entre 15 y 19 años) por cada 1.000 mujeres de ese grupo de edad</t>
  </si>
  <si>
    <t>3.7.1 Proporción de mujeres en edad de procrear (entre 15 y 49 años) que cubren sus necesidades de planificación familiar con métodos modernos</t>
  </si>
  <si>
    <t>3.7 De aquí a 2030, garantizar el acceso universal a los servicios de salud sexual y reproductiva, incluidos los de planificación familiar, información y educación, y la integración de la salud reproductiva en las estrategias y los programas nacionales</t>
  </si>
  <si>
    <t xml:space="preserve">ODS 3 Vida sana y bienestar </t>
  </si>
  <si>
    <t>2.3.2 Media de ingresos de los productores de alimentos en pequeña escala, desglosada por sexo y condición indígena</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</si>
  <si>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</si>
  <si>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ODS 2 Fin al hambre</t>
  </si>
  <si>
    <t>1.b.1 Proporción de los gastos públicos periódicos y de capital que se dedica a sectores que benefician de forma desproporcionada a las mujeres, los pobres y los grupos vulnerables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</si>
  <si>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</si>
  <si>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1.4.2 Proporción del total de la población adulta con derechos seguros de tenencia de la tierra: a) que posee documentación reconocida legalmente al respecto y b) considera seguros sus derechos, desglosada por sexo y tipo de tenencia</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</si>
  <si>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</si>
  <si>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1.3.1 Proporción de la población cubierta por sistemas o niveles mínimos de protección social, desglosada por sexo, distinguiendo entre los niños, los desempleados, los ancianos, las personas con discapacidad, las mujeres embarazadas, los recién nacidos, las víctimas de accidentes de trabajo, los pobres y los vulnerables</t>
  </si>
  <si>
    <t>1.3 Implementar a nivel nacional sistemas y medidas apropiados de protección social para todos, incluidos niveles mínimos, y, de aquí a 2030, lograr una amplia cobertura de las personas pobres y vulnerables</t>
  </si>
  <si>
    <t>1.2.2 Proporción de hombres, mujeres y niños de todas las edades que viven en la pobreza, en todas sus dimensiones, con arreglo a las definiciones nacionales</t>
  </si>
  <si>
    <t>1.2.1 Proporción de la población que vive por debajo del umbral nacional de pobreza, desglosada por sexo y edad</t>
  </si>
  <si>
    <t>1.2 De aquí a 2030, reducir al menos a la mitad la proporción de hombres, mujeres y niños de todas las edades que viven en la pobreza en todas sus dimensiones con arreglo a las definiciones nacionales</t>
  </si>
  <si>
    <t>No se priorizó</t>
  </si>
  <si>
    <t>1.1.1 Proporción de la población que vive por debajo del umbral internacional de pobreza, desglosada por sexo, edad, situación laboral y ubicación geográfica (urbana o rural)</t>
  </si>
  <si>
    <t>1.1 De aquí a 2030, erradicar para todas las personas y en todo el mundo la pobreza extrema (actualmente se considera que sufren pobreza extrema las personas que viven con menos de 1,25 dólares de los Estados Unidos al día)</t>
  </si>
  <si>
    <t>ODS 1 Fin a la pobreza</t>
  </si>
  <si>
    <t>Indicadores priorizados por el país</t>
  </si>
  <si>
    <t>Indicador</t>
  </si>
  <si>
    <t>Meta</t>
  </si>
  <si>
    <t>ODS</t>
  </si>
  <si>
    <t>Lista de indicadores ODS recomendados para ser trabajados en la preparación del informe de BEIJING + 25</t>
  </si>
  <si>
    <t>2011</t>
  </si>
  <si>
    <t>2012</t>
  </si>
  <si>
    <t>2013</t>
  </si>
  <si>
    <t>2014</t>
  </si>
  <si>
    <t>2015</t>
  </si>
  <si>
    <t>Red de servicios</t>
  </si>
  <si>
    <t>Puestos de salud existentes</t>
  </si>
  <si>
    <t>Centros de salud B existentes</t>
  </si>
  <si>
    <t>Centros de salud A existentes</t>
  </si>
  <si>
    <t>Hospitales</t>
  </si>
  <si>
    <t>Quinquenio</t>
  </si>
  <si>
    <t>2010-2015</t>
  </si>
  <si>
    <t>2015-2020</t>
  </si>
  <si>
    <t>Índice de Desarrollo Humano (IDH)</t>
  </si>
  <si>
    <t>Esperanza de vida al nacer</t>
  </si>
  <si>
    <t>(Valor)</t>
  </si>
  <si>
    <t>(años)</t>
  </si>
  <si>
    <t>0,630</t>
  </si>
  <si>
    <t xml:space="preserve"> 0,664</t>
  </si>
  <si>
    <t xml:space="preserve">76,8 </t>
  </si>
  <si>
    <t>70,4</t>
  </si>
  <si>
    <t>Departamento</t>
  </si>
  <si>
    <t xml:space="preserve">Total  </t>
  </si>
  <si>
    <t>Sacatepéquez</t>
  </si>
  <si>
    <t>Escuintla</t>
  </si>
  <si>
    <t>Zacapa</t>
  </si>
  <si>
    <t>Quetzaltenango</t>
  </si>
  <si>
    <t>El Progreso</t>
  </si>
  <si>
    <t>Petén</t>
  </si>
  <si>
    <t>Retalhuleu</t>
  </si>
  <si>
    <t>Jalapa</t>
  </si>
  <si>
    <t>Santa Rosa</t>
  </si>
  <si>
    <t>Izabal</t>
  </si>
  <si>
    <t>Chimaltenango</t>
  </si>
  <si>
    <t>Chiquimula</t>
  </si>
  <si>
    <t>San Marcos</t>
  </si>
  <si>
    <t>Suchitepéquez</t>
  </si>
  <si>
    <t>Alta Verapaz</t>
  </si>
  <si>
    <t>Huehuetenango</t>
  </si>
  <si>
    <t>Baja Verapaz</t>
  </si>
  <si>
    <t>Jutiapa</t>
  </si>
  <si>
    <t>Quiché</t>
  </si>
  <si>
    <t>Totonicapán</t>
  </si>
  <si>
    <t>Sololá</t>
  </si>
  <si>
    <t>Tradicionales</t>
  </si>
  <si>
    <t>Modernos</t>
  </si>
  <si>
    <r>
      <t xml:space="preserve">No en unión
 sexualmente activas </t>
    </r>
    <r>
      <rPr>
        <b/>
        <vertAlign val="superscript"/>
        <sz val="10"/>
        <color theme="0"/>
        <rFont val="Calibri"/>
        <family val="2"/>
        <scheme val="minor"/>
      </rPr>
      <t>1</t>
    </r>
  </si>
  <si>
    <t>Mujeres casadas
 o unidas</t>
  </si>
  <si>
    <t xml:space="preserve">Todas las mujeres </t>
  </si>
  <si>
    <t>Métodos</t>
  </si>
  <si>
    <t>2014-2015</t>
  </si>
  <si>
    <t>2008-2009</t>
  </si>
  <si>
    <t>Tasa</t>
  </si>
  <si>
    <t>25-29</t>
  </si>
  <si>
    <t>20-24</t>
  </si>
  <si>
    <t>15-19</t>
  </si>
  <si>
    <t>No
 indigena</t>
  </si>
  <si>
    <t>Indigena</t>
  </si>
  <si>
    <t xml:space="preserve">Sin dato </t>
  </si>
  <si>
    <t>Xinca</t>
  </si>
  <si>
    <t xml:space="preserve">Garifuna </t>
  </si>
  <si>
    <t>Maya</t>
  </si>
  <si>
    <t>Ladino/mestizo</t>
  </si>
  <si>
    <t>VIH</t>
  </si>
  <si>
    <t>Total 
general</t>
  </si>
  <si>
    <t>Total VIH
Avanzado</t>
  </si>
  <si>
    <t>VIH Avanzado</t>
  </si>
  <si>
    <t>Pueblos</t>
  </si>
  <si>
    <t>VIH y VIH avanzado: casos por clasificación
pueblos y sexo  enero-junio 2017</t>
  </si>
  <si>
    <t>VIH avanzado</t>
  </si>
  <si>
    <t>Clasificacion 
de caso</t>
  </si>
  <si>
    <t>VIH y VIH avanzado: casos y porcentaje por sexo y clasificación enero-junio 2017</t>
  </si>
  <si>
    <t>2016</t>
  </si>
  <si>
    <t>Edad</t>
  </si>
  <si>
    <t>*por autoidentificación</t>
  </si>
  <si>
    <t>Número de 
mujeres</t>
  </si>
  <si>
    <t>Violencia física o sexual o emocional</t>
  </si>
  <si>
    <t xml:space="preserve">Violencia física o sexual </t>
  </si>
  <si>
    <t>Violencia 
fisica, sexual y emocional</t>
  </si>
  <si>
    <t>Violencia
 física y sexual</t>
  </si>
  <si>
    <t>Violencia 
sexual</t>
  </si>
  <si>
    <t>Violencia 
física</t>
  </si>
  <si>
    <t>Violencia 
emocional</t>
  </si>
  <si>
    <t>Grupo 
étnico*</t>
  </si>
  <si>
    <t>40-49</t>
  </si>
  <si>
    <t>30-39</t>
  </si>
  <si>
    <t>Divorciada/separada/viuda</t>
  </si>
  <si>
    <t>Casada/unida</t>
  </si>
  <si>
    <t>Nunca en unión</t>
  </si>
  <si>
    <t>Estado Civil</t>
  </si>
  <si>
    <t>Grupo étnico*</t>
  </si>
  <si>
    <t>*expresado en porcentaje</t>
  </si>
  <si>
    <t>A menudo o algunas 
raras veces</t>
  </si>
  <si>
    <t xml:space="preserve">
Algunas/raras veces
</t>
  </si>
  <si>
    <t>A menudo</t>
  </si>
  <si>
    <t>En los ultimos 12 
meses</t>
  </si>
  <si>
    <t>Alguna vez</t>
  </si>
  <si>
    <r>
      <t>P</t>
    </r>
    <r>
      <rPr>
        <b/>
        <sz val="8"/>
        <color theme="0"/>
        <rFont val="Calibri"/>
        <family val="2"/>
        <scheme val="minor"/>
      </rPr>
      <t>orcentaje que ha experimentado violencia sexual</t>
    </r>
  </si>
  <si>
    <t>Estado civil</t>
  </si>
  <si>
    <t>*Por autoidentificación</t>
  </si>
  <si>
    <t>Porcentaje que ha experimentado violencia sexual</t>
  </si>
  <si>
    <t>En los ultimos 
12   meses</t>
  </si>
  <si>
    <t>Sin registro</t>
  </si>
  <si>
    <t xml:space="preserve">Totonicapan </t>
  </si>
  <si>
    <t xml:space="preserve">Sololá </t>
  </si>
  <si>
    <t>Sacatepequez</t>
  </si>
  <si>
    <t xml:space="preserve">Quiché </t>
  </si>
  <si>
    <t xml:space="preserve">Alta Verapaz </t>
  </si>
  <si>
    <t xml:space="preserve">Producto Interno Bruto </t>
  </si>
  <si>
    <t>(+) Impuestos netos de subvenciones a los productos</t>
  </si>
  <si>
    <t>(-) Servicios de intermediación financiera medidos indirectamente</t>
  </si>
  <si>
    <t>Administración pública y defensa</t>
  </si>
  <si>
    <t>Servicios privados*</t>
  </si>
  <si>
    <t>Alquiler de vivienda</t>
  </si>
  <si>
    <t>Intermediación financiera, seguros y actividades auxiliares</t>
  </si>
  <si>
    <t>Transporte,  almacenamiento y comunicaciones</t>
  </si>
  <si>
    <t>Comercio al por mayor y al por menor</t>
  </si>
  <si>
    <t>Suministro de electricidad y captación de agua</t>
  </si>
  <si>
    <t>Explotación de minas y canteras</t>
  </si>
  <si>
    <t>Agricultura, ganadería, caza, silvicultura y pesca</t>
  </si>
  <si>
    <r>
      <t>2018</t>
    </r>
    <r>
      <rPr>
        <b/>
        <vertAlign val="superscript"/>
        <sz val="11"/>
        <color theme="0"/>
        <rFont val="Calibri"/>
        <family val="2"/>
        <scheme val="minor"/>
      </rPr>
      <t>e/</t>
    </r>
  </si>
  <si>
    <r>
      <t>2017</t>
    </r>
    <r>
      <rPr>
        <b/>
        <vertAlign val="superscript"/>
        <sz val="11"/>
        <color theme="0"/>
        <rFont val="Calibri"/>
        <family val="2"/>
        <scheme val="minor"/>
      </rPr>
      <t>p/</t>
    </r>
  </si>
  <si>
    <t xml:space="preserve">Actividad Económica </t>
  </si>
  <si>
    <t>No.</t>
  </si>
  <si>
    <t xml:space="preserve"> Mujeres</t>
  </si>
  <si>
    <t xml:space="preserve"> Total</t>
  </si>
  <si>
    <t>2017</t>
  </si>
  <si>
    <t>Guatemala: pobreza extrema y general, por área, sexo, grupo étnico y grupos de edad, 
en porcentajes 
período 2000-2014</t>
  </si>
  <si>
    <t>Guatemala: porcentaje de ejecución del presupuesto vigente, vinculado a ejes de la PNPDIM
 por medio del Clasificador Presupuestario con Enfoque de Género
 enero a septiembre 2018</t>
  </si>
  <si>
    <t>Guatemala: proporción de tiempo dedicado a quehaceres domésticos y cuidados no remunerados
Año 2017</t>
  </si>
  <si>
    <t>Guatemala: proporción de mujeres y hombres electos como diputados 
período legislativo 2012-2016 y 2016-2020</t>
  </si>
  <si>
    <t>Guatemala: proporción de mujeres y hombres elegidos a las alcaldias municipales
 período 2012-2016 y 2016-2020</t>
  </si>
  <si>
    <t>Guatemala: proporción de mujeres en cargos directivos, desagregación étnica y por área geográfica 
Período 2014 - 2018</t>
  </si>
  <si>
    <t>Guatemala: promedio de ingreso Por dominio de estudio y categoría ocupacional
Período 2014 -2018</t>
  </si>
  <si>
    <t>Guatemala: promedio de ingreso por dominio de estudio, categoría ocupacional y sexo
Período 2014 -2018</t>
  </si>
  <si>
    <t>Guatemala: proporción de población ocupada según rama de actividad, por sexo
(Población de 15 años o más de edad)
Período 2014 - 2018</t>
  </si>
  <si>
    <t>Guatemala: tasa de desempleo sobre la PEA
Período 2014 -2018</t>
  </si>
  <si>
    <t>Guatemala: tasa de desempleo abierto por sexo y dominio de estudio
Período 2014 -2018</t>
  </si>
  <si>
    <t>Guatemala: tasa de desempleo abierto por grupo étnico
Período 2014 -2018</t>
  </si>
  <si>
    <t>Guatemala: tasa de desempleo abierto por grupos de edad
Período 2014 - 2018</t>
  </si>
  <si>
    <t>Guatemala: tasa de subempleo sobre la PEA
Período 2014 -2018</t>
  </si>
  <si>
    <t>Guatemala: tasa subempleo visible por sexo y dominio de estudio
Período 2014 -2018</t>
  </si>
  <si>
    <t>Guatemala: tasa de subempleo visible por grupos de edad y dominio de estudio
Período 2014 - 2018</t>
  </si>
  <si>
    <t>Guatemala: tasa global de participación para trabajo infantil, por dominio
(Menores de 15 años)
Período 2014 -2018</t>
  </si>
  <si>
    <t>Guatemala: proporción de trabajo infantil
Por sexo y dominio de estudio
Período 2014 -2018</t>
  </si>
  <si>
    <t>Guatemala: proporción de trabajo infantil 
Por grupo étnico y dominio de estudio
Período 2014 -2018</t>
  </si>
  <si>
    <t>Guatemala: proporción de población ocupada que son empleadores
No agrícola y Agrícola, por sexo
Período 2014 -2018</t>
  </si>
  <si>
    <t>Guatemala: proporción de población ocupada que trabaja por cuenta propia
No agrícola y Agrícola, por sexo
Período 2014 -2018</t>
  </si>
  <si>
    <t>Guatemala: proporción de créditos otorgados por el sistema bancario, por sexo
Período 2014 - 2018</t>
  </si>
  <si>
    <t>Guatemala: proporción de créditos otorgados por el sistema bancario,
por región y sexo
Años 2017 y 2018</t>
  </si>
  <si>
    <t>Guatemala: proporción de créditos otorgados por el sistema bancario,
por actividades económicas y sexo
Años 2017 y 2018</t>
  </si>
  <si>
    <t>Guatemala: red de servicios del Ministerio de Salud Pública y Asistencia Social de Guatemala
Período 2011-2015</t>
  </si>
  <si>
    <t>Fuente: elaboración con base al XI Censo de Población y VI de Habitación 2002, INE</t>
  </si>
  <si>
    <t>Guatemala: porcentaje de mujeres y hombres de 15-49 años que fuma cigarrillos, según departamento
Años 2014-2015</t>
  </si>
  <si>
    <t>Guatemala: distribución porcentual de todas las mujeres de 15-49 años, mujeres casadas o unidas, y mujeres solteras sexualmente activas que usa actualmente un método anticonceptivo
Años 2014-2015</t>
  </si>
  <si>
    <t>Guatemala: proporción de mujeres en edad de procrear (15-49) años, que cubren sus necesidades de planificación familiar con métodos modernos
Años  2014-2015</t>
  </si>
  <si>
    <t>Guatemala: tasa de mortalidad de niñas y niños menores de 5 años
Años 2014-2015</t>
  </si>
  <si>
    <t>Fuente: Fuente: Encuestas Nacional de Salud Materno Infantil -ENSMI 2014-2015, MSPAS</t>
  </si>
  <si>
    <t xml:space="preserve">1 Mujeres que tuvieron relaciones sexuales en los 30 días anteriores a la encuesta.                      </t>
  </si>
  <si>
    <t xml:space="preserve">1 Mujeres que tuvieron relaciones sexuales en los 30 días anteriores a la encuesta.                   </t>
  </si>
  <si>
    <t>Guatemala: porcentaje de cobertura de atención prenatal Años 2008-2009 y 2014-2015</t>
  </si>
  <si>
    <t>Guatemala: proporción de partos con asistencia de personal sanitario especializado según pueblo                                                                     Años 2008-2009 y 2014-2015</t>
  </si>
  <si>
    <t>Guatemala: proporcion de partos con asistencia de personal sanitario especializado según area                                                                        Años 2008-2009 y 2014-2015</t>
  </si>
  <si>
    <t>Guatemala: número de personas en tratamiento antirretroviral por año y sexo
Período (2014-2018)</t>
  </si>
  <si>
    <t xml:space="preserve"> </t>
  </si>
  <si>
    <t>* Porcentaje de trabajo infantil sobre el total nacional</t>
  </si>
  <si>
    <t>Guatemala: proporción de personas que utilizan teléfonos móviles, desglosada por sexo, área y etnicidad                                                 Año 2014</t>
  </si>
  <si>
    <t xml:space="preserve">Guatemala: proporción de escaños ocupados por mujeres en el parlamento nacional y los gobiernos locales                                                  Años 2012-2016 y 2016-2020                    </t>
  </si>
  <si>
    <t>Guatemala: índice de Pobreza Multidimensional (IPM) según incidencia (porcentajes), población en pobreza (miles de habitantes), e IPM por área, grupo étnico y región geográfica                                                                                                                                                                                                                                                                                   período 2000-2014</t>
  </si>
  <si>
    <t>Índice de Pobreza Multidimensional 
(Índices e indicadores de desarrollo humano Actualización estadística de 2018)</t>
  </si>
  <si>
    <t>Fuente:  Índices e indicadores de desarrollo humano , actualización estadística de 2018, pag. 36, tabla 4 en: http://hdr.undp.org/sites/default/files/2018_human_development_statistical_update_es.pdf</t>
  </si>
  <si>
    <t>Proporcion de partos con asistencia de personal sanitario especializado                                                 Años 2008-2009 y 2014-2015</t>
  </si>
  <si>
    <t>Guatemala: denuncias recibidas por el Ministerio Público por el delito de trata de personas
Periodo (2017-2018)</t>
  </si>
  <si>
    <t>Guatemala: denuncias recibidas por el Ministerio Público por el delito de trata de personas, por departamento
Años 2017-2018</t>
  </si>
  <si>
    <t>Guatemala: producto interno bruto medido por el origen de la producción
(cifras en millones de quetzales)
Período 2014-2018</t>
  </si>
  <si>
    <t>Guatemala: porcentaje de mujeres de 15-49 años que ha experimentado violencia fisica durante 
los ultimos 12 meses por grupo étnico                               Años 2014-2015</t>
  </si>
  <si>
    <t>Guatemala: porcentaje de mujeres de 15-49 años que ha experimentado alguna vez violencia emocional, física o sexual de parte del esposo o compañero por grupo étnico                                                                                             Años 2014-2015</t>
  </si>
  <si>
    <t>Guatemala: porcentaje de mujeres de 15-49 años que ha experimentado alguna vez violencia emocional, física o sexual de parte del esposo o compañero  según edad                                                                                           Años 2014-2015</t>
  </si>
  <si>
    <t>Razón</t>
  </si>
  <si>
    <t>2016*</t>
  </si>
  <si>
    <t>2017*</t>
  </si>
  <si>
    <t xml:space="preserve">Guatemala: razón de mortalidad materna 
Años 2014-2017 </t>
  </si>
  <si>
    <t>Antes del 2013 a traves de estudios RAMOS y a partir del 2013 datos provenientes del Departamento de Epidemiología / Programa Nacional de Salud Reproductiva (MSPAS)</t>
  </si>
  <si>
    <t>Fuente: Segeplan  (2017).  .Exámen nacional voluntario.  Guatemala.  Con base en datos de la  Encovi  2000, 2006, 2011 y 2014, INE</t>
  </si>
  <si>
    <t>Fuente: Segeplan (2017).  Examen nacional voluntario.  Guatemala. Con base en datos de la  Encovi  2000, 2006, 2011 y 2014, INE</t>
  </si>
  <si>
    <r>
      <rPr>
        <b/>
        <sz val="11"/>
        <color theme="1"/>
        <rFont val="Calibri"/>
        <family val="2"/>
        <scheme val="minor"/>
      </rPr>
      <t xml:space="preserve">DEFINICIONES
Índice de Pobreza Multidimensional: </t>
    </r>
    <r>
      <rPr>
        <sz val="11"/>
        <color theme="1"/>
        <rFont val="Calibri"/>
        <family val="2"/>
        <scheme val="minor"/>
      </rPr>
      <t xml:space="preserve">porcentaje de la población que se encuentra en situación de pobreza multidimensional, ajustado según la intensidad de las privaciones. Véase la Nota técnica 5 en http://hdr.undp.org/sites/default/files/hdr2018_technical_notes.pdf para obtener información más detallada sobre cómo se calcula el Índice de Pobreza Multidimensional.
</t>
    </r>
    <r>
      <rPr>
        <b/>
        <sz val="11"/>
        <color theme="1"/>
        <rFont val="Calibri"/>
        <family val="2"/>
        <scheme val="minor"/>
      </rPr>
      <t>Recuento de la pobreza multidimensional:</t>
    </r>
    <r>
      <rPr>
        <sz val="11"/>
        <color theme="1"/>
        <rFont val="Calibri"/>
        <family val="2"/>
        <scheme val="minor"/>
      </rPr>
      <t xml:space="preserve"> poblacióncon una puntuación de privación igual o superior al 33%. Se expresa en porcentaje de la población en el año de la encuesta, el número de personas en el año de la encuesta y el número previsto de personas en 2016.
</t>
    </r>
    <r>
      <rPr>
        <b/>
        <sz val="11"/>
        <color theme="1"/>
        <rFont val="Calibri"/>
        <family val="2"/>
        <scheme val="minor"/>
      </rPr>
      <t>Intensidad de la privación en la pobreza multidimensional:</t>
    </r>
    <r>
      <rPr>
        <sz val="11"/>
        <color theme="1"/>
        <rFont val="Calibri"/>
        <family val="2"/>
        <scheme val="minor"/>
      </rPr>
      <t xml:space="preserve"> puntuación de privación media de la
población en situación de pobreza multidimensional.
</t>
    </r>
    <r>
      <rPr>
        <b/>
        <sz val="11"/>
        <color theme="1"/>
        <rFont val="Calibri"/>
        <family val="2"/>
        <scheme val="minor"/>
      </rPr>
      <t xml:space="preserve">Población vulnerable a la pobreza multidimensional: </t>
    </r>
    <r>
      <rPr>
        <sz val="11"/>
        <color theme="1"/>
        <rFont val="Calibri"/>
        <family val="2"/>
        <scheme val="minor"/>
      </rPr>
      <t xml:space="preserve">porcentaje de la población que se encuentra en riesgo de sufrir múltiples privaciones, es decir, aquella con una puntuación de privación del 20% al 33%.
</t>
    </r>
    <r>
      <rPr>
        <b/>
        <sz val="11"/>
        <color theme="1"/>
        <rFont val="Calibri"/>
        <family val="2"/>
        <scheme val="minor"/>
      </rPr>
      <t>Población en situación de pobreza multidimensional extrema:</t>
    </r>
    <r>
      <rPr>
        <sz val="11"/>
        <color theme="1"/>
        <rFont val="Calibri"/>
        <family val="2"/>
        <scheme val="minor"/>
      </rPr>
      <t xml:space="preserve"> porcentaje de lapoblación que se encuentra en situación de pobrezamultidimensional extrema, es decir, aquella con una puntuación de carencia del 50% o superior.
</t>
    </r>
    <r>
      <rPr>
        <b/>
        <sz val="11"/>
        <color theme="1"/>
        <rFont val="Calibri"/>
        <family val="2"/>
        <scheme val="minor"/>
      </rPr>
      <t>Contribución de las privaciones a la pobreza multidimensional</t>
    </r>
    <r>
      <rPr>
        <sz val="11"/>
        <color theme="1"/>
        <rFont val="Calibri"/>
        <family val="2"/>
        <scheme val="minor"/>
      </rPr>
      <t xml:space="preserve">: porcentaje del Índice de Pobreza
Multidimensional atribuido a las privaciones en cada dimensión.
</t>
    </r>
    <r>
      <rPr>
        <b/>
        <sz val="11"/>
        <color theme="1"/>
        <rFont val="Calibri"/>
        <family val="2"/>
        <scheme val="minor"/>
      </rPr>
      <t>Población que vive por debajo del umbral de pobreza nacional:</t>
    </r>
    <r>
      <rPr>
        <sz val="11"/>
        <color theme="1"/>
        <rFont val="Calibri"/>
        <family val="2"/>
        <scheme val="minor"/>
      </rPr>
      <t xml:space="preserve"> porcentaje de la población que vive por debajo del umbral de pobreza nacional, que es el umbral de pobreza considerado apropiado por las autoridades del país. Las estimaciones nacionales se basan en cálculos de subgrupos ponderados en función de la población procedentes de encuestas de hogares.
</t>
    </r>
    <r>
      <rPr>
        <b/>
        <sz val="11"/>
        <color theme="1"/>
        <rFont val="Calibri"/>
        <family val="2"/>
        <scheme val="minor"/>
      </rPr>
      <t>Población que vive con menos de $1,90 al día en PPA:</t>
    </r>
    <r>
      <rPr>
        <sz val="11"/>
        <color theme="1"/>
        <rFont val="Calibri"/>
        <family val="2"/>
        <scheme val="minor"/>
      </rPr>
      <t xml:space="preserve"> porcentaje de la población que vive por debajo del umbral internacional de pobreza de 1,90 dólares al día (en términos de paridad del poder adquisitivo [PPA]).
</t>
    </r>
    <r>
      <rPr>
        <b/>
        <sz val="11"/>
        <color theme="1"/>
        <rFont val="Calibri"/>
        <family val="2"/>
        <scheme val="minor"/>
      </rPr>
      <t>PRINCIPALES FUENTES DE DATOS</t>
    </r>
    <r>
      <rPr>
        <sz val="11"/>
        <color theme="1"/>
        <rFont val="Calibri"/>
        <family val="2"/>
        <scheme val="minor"/>
      </rPr>
      <t xml:space="preserve">
</t>
    </r>
    <r>
      <rPr>
        <b/>
        <sz val="11"/>
        <color theme="1"/>
        <rFont val="Calibri"/>
        <family val="2"/>
        <scheme val="minor"/>
      </rPr>
      <t>Columna 1</t>
    </r>
    <r>
      <rPr>
        <sz val="11"/>
        <color theme="1"/>
        <rFont val="Calibri"/>
        <family val="2"/>
        <scheme val="minor"/>
      </rPr>
      <t xml:space="preserve">: se refiere al año y la encuesta cuyosdatos se utilizaron para calcular los valores del Índicede Pobreza Multidimensional y sus componentes conrespecto al país especificado.
</t>
    </r>
    <r>
      <rPr>
        <b/>
        <sz val="11"/>
        <color theme="1"/>
        <rFont val="Calibri"/>
        <family val="2"/>
        <scheme val="minor"/>
      </rPr>
      <t>Columnas 2 a 11</t>
    </r>
    <r>
      <rPr>
        <sz val="11"/>
        <color theme="1"/>
        <rFont val="Calibri"/>
        <family val="2"/>
        <scheme val="minor"/>
      </rPr>
      <t xml:space="preserve">: cálculos de la OIDH basados en datos sobre las privaciones de los hogares en salud, educación y nivel de vida procedentes de las diversasencuestas de hogares que figuran en la columna 1, conarreglo a la metodología descrita en la Nota técnica 5(disponible en http://hdr.undp.org/sites/default/files/hdr2018_technical_notes.pdf).
</t>
    </r>
    <r>
      <rPr>
        <b/>
        <sz val="11"/>
        <color theme="1"/>
        <rFont val="Calibri"/>
        <family val="2"/>
        <scheme val="minor"/>
      </rPr>
      <t>Columnas 12 y 13:</t>
    </r>
    <r>
      <rPr>
        <sz val="11"/>
        <color theme="1"/>
        <rFont val="Calibri"/>
        <family val="2"/>
        <scheme val="minor"/>
      </rPr>
      <t xml:space="preserve"> Banco Mundial (2018b).</t>
    </r>
  </si>
  <si>
    <t>Fuente: SEPREM (2018)  Informe Clasificador Presupuestario con Enfoque de Género.
*Ambas entidades se refiere a las entidades centralizadas y descentralizadas descritas en el clasificador.</t>
  </si>
  <si>
    <t>Fuente:  INE (2017).  Módulo Uso del Tiempo, ENEI 2017
*En este caso se dividió entre 168 porque en la ENEI se pregunta sobre la actividad durante la semana pasada.</t>
  </si>
  <si>
    <t>Fuente: INE  (2014). ENCOVI 2014</t>
  </si>
  <si>
    <t>Fuente: TSE (2011 y 2015).  Memorias Electorales 2011 y 2015.</t>
  </si>
  <si>
    <t>Fuente: TSE (2011 y 2015) .  Memorias Electorales 2011 y 2015.</t>
  </si>
  <si>
    <t>Fuente: TSE (2011 y 2015)  Memorias Electorales 2011 y 2015.</t>
  </si>
  <si>
    <t>Fuente:  INE (2014 - 2018)  ENEI  2014 - 2018.</t>
  </si>
  <si>
    <t>Fuente: INE (2014 - 2018) ENEI 2014 - 2018.</t>
  </si>
  <si>
    <t xml:space="preserve">Fuente: INE (2014 -2018).  ENEI 2014 - 2018. </t>
  </si>
  <si>
    <t>Fuente: INE (2014 - 2018) .  ENEI 2014 - 2018.</t>
  </si>
  <si>
    <t xml:space="preserve">Fuente:INE (2014 -2018).  ENEI 2014 - 2018. </t>
  </si>
  <si>
    <t>Fuente: Elaboración propia con datos de la ENEI de los años 2014 a 2018, INE. 
* En la ENEI 1-2016, esta categoría se divide en dos: "Comercio, alojamiento y servicios de comidas" y "transporte y almacenamiento", por ello es que en algunas casillas no aparecen datos para ese año. Sin embargo en la ENEI 2-2017 se retoma nuevamente el criterio de la 1-ENEI 2015.</t>
  </si>
  <si>
    <t xml:space="preserve">Fuente: Elaboración propia con datos de la ENEI de los años 2014 a 2018, INE. </t>
  </si>
  <si>
    <t>Fuente: INE (2014 - 2018). ENEI 2014 - 2018.</t>
  </si>
  <si>
    <t>Fuente: INE (2014 -2018).  ENEI 2014 - 2018</t>
  </si>
  <si>
    <t>Fuente: INE (2014 - 2018).  ENEI 2014 - 2018.</t>
  </si>
  <si>
    <t>Fuente: INE (2014 -2018).  ENEI 2014 - 2018.</t>
  </si>
  <si>
    <t>Anexo No. 1</t>
  </si>
  <si>
    <t xml:space="preserve"> Fuente: INE (2014 -2018).  ENEI 2014 - 2018.</t>
  </si>
  <si>
    <t>Fuente: Elaboración propia con datos de la ENEI de los años 2014 a 2018, INE. 
* NOTA:  El indicador se calcula dividiendo el número de mujeres (u hombres) ocupados que trabajan por cuenta propia No agrícola (o Agrícola) entre el total de mujeres y hombres ocupados que trabajan por cuenta propia No agrícola (o Agrícola), multiplicado por cien.</t>
  </si>
  <si>
    <t>Fuente: Elaboración propia con datos de la ENEI de los años 2014 a 2018, INE. 
* NOTA: Se considera "empleadores" a las personas ocupadas que son Patrón(a), empleador(a), socio(a) NO agrícola (o Agrícola)</t>
  </si>
  <si>
    <t>Fuente: SIB (2018).  Boletín Trimestral de Inclusión Financiera No. 20 y No. 21.</t>
  </si>
  <si>
    <t>Fuente: SIB (2018).  Boletín Trimestral de Inclusión Financiera No. 20  y  No. 21 .</t>
  </si>
  <si>
    <t>Fuente: SIB (2018).   Boletín Trimestral de Inclusión Financiera No. 20 y No. 21.</t>
  </si>
  <si>
    <t>Fuente: MSPAS (2016).  Diagnóstico Nacional de Salud 2016 Cuentas Nacionales y Economía de la Salud, agosto de 2016.</t>
  </si>
  <si>
    <t>Fuente: MSPAS (2014 - 2015). ENSMI 2014-2015.</t>
  </si>
  <si>
    <t>Fuente:  MSPAS (2014 - 2015).  ENSMI 2014-2015.</t>
  </si>
  <si>
    <t>Fuentes:				
2000:MSPAS (2000).  Línea Basal de Mortalidad Materna.
2007: Segeplan - MSPAS (2017).  Estudio Nacional de Mortalidad Materna
2013: MSPAS (2013).  Informe de País.				
2014-2015: MSPAS (2017).  Informe de País.
2016* DAS, Epidemilogía, PNSR				
2017* MSPAS (2017).  DAS / Departamento de Epidemilogía/ PNSR				.</t>
  </si>
  <si>
    <t>Fuente:  MSPAS (2017). Informe de Vigilancia Epidemiológica del VIH 2017. Centro Nacional de Epidemiología</t>
  </si>
  <si>
    <t>FFuente:  MSPAS (2017). Informe de Vigilancia Epidemiológica del VIH 2017. Centro Nacional de Epidemiología</t>
  </si>
  <si>
    <t>Fuente: ONUSIDA (2019).  Informe Monitoreo Global de Sida 2019. Datos brindados por MSPAS</t>
  </si>
  <si>
    <t>Fuente: Mineduc (2014 -2018).  Dirección de Planificación.</t>
  </si>
  <si>
    <t>Fuente: SVET (2017 - 2018).  Datos estadísticos del MP.</t>
  </si>
  <si>
    <t>Fuente: Banguat.  (2014 -2018). PIB  en millones de quetzales del 2014 -2018.. https://www.banguat.gob.gt/cuentasnac/pib2001/2.2_PIB_por_AE_corriente.pdf
p/ Cifras preliminares
e/ Cifras Estimadas
*De acuerdo a información del Banguat la información relacionada al turismo, dentro del PIB  se encuentra integrada dentro del rubro de Servicio Privados (restaurantes, hoteles, turismo y otros agregados).</t>
  </si>
  <si>
    <t>Tabla No. 1</t>
  </si>
  <si>
    <t>Tabla No. 2</t>
  </si>
  <si>
    <t>Tabla No. 3</t>
  </si>
  <si>
    <t>Tabla No. 4</t>
  </si>
  <si>
    <t>Tabla No. 5</t>
  </si>
  <si>
    <t xml:space="preserve">Tabla No. 6 </t>
  </si>
  <si>
    <t>Tabla No. 8</t>
  </si>
  <si>
    <t>Tabla No. 9</t>
  </si>
  <si>
    <t>Tabla No. 7</t>
  </si>
  <si>
    <t>Tabla No. 10</t>
  </si>
  <si>
    <t>Tabla No. 11</t>
  </si>
  <si>
    <t>Guatemala: proporción de población ocupada en cargos directivos, por sexo
Período 2014 -2018</t>
  </si>
  <si>
    <t>Tabla No.  12</t>
  </si>
  <si>
    <t>Tabla No. 13</t>
  </si>
  <si>
    <t>Tabla No. 14</t>
  </si>
  <si>
    <t>Tabla No. 15</t>
  </si>
  <si>
    <t>Tabla No. 16</t>
  </si>
  <si>
    <t>Tabla No. 17</t>
  </si>
  <si>
    <t>Guatemala: tasa global de participación en la PEA
(Población de 15 años y más)
Según sexo, área geográfica y grupo de pertenencia          
Período 2014-2018</t>
  </si>
  <si>
    <t>Tabla No. 19</t>
  </si>
  <si>
    <t>Tabla No. 20</t>
  </si>
  <si>
    <t>Tabla No. 21</t>
  </si>
  <si>
    <t>Tabla No. 22</t>
  </si>
  <si>
    <t>Tabla No. 23</t>
  </si>
  <si>
    <t>Tabla No. 24</t>
  </si>
  <si>
    <t>Tabla No. 25</t>
  </si>
  <si>
    <t>Tabla No. 26</t>
  </si>
  <si>
    <t>Tabla No. 27</t>
  </si>
  <si>
    <t>Tabla No. 28</t>
  </si>
  <si>
    <t>Tabla No. 29</t>
  </si>
  <si>
    <t>Tabla No. 30</t>
  </si>
  <si>
    <t>Tabla No. 31</t>
  </si>
  <si>
    <t>Tabla No. 32</t>
  </si>
  <si>
    <t>Tabla No. 33</t>
  </si>
  <si>
    <t>Guatemala: proporción de trabajo infantil por tipo de ocupación
Período 2014 - 2018</t>
  </si>
  <si>
    <t>Guatemala: proporción de trabajo infantil por actividad económica
Período 2014 - 2018</t>
  </si>
  <si>
    <t>Tabla No. 34</t>
  </si>
  <si>
    <t>Tabla No. 35</t>
  </si>
  <si>
    <t>Tabla No. 36</t>
  </si>
  <si>
    <t>Tabla No. 37</t>
  </si>
  <si>
    <t>Tabla No. 38</t>
  </si>
  <si>
    <t>Tabla No. 39</t>
  </si>
  <si>
    <t>Tabla No. 42</t>
  </si>
  <si>
    <t>Tabla No 40</t>
  </si>
  <si>
    <t>Guatemala: Esperanza de vida al nacer por sexo,  
Período 2000-2050</t>
  </si>
  <si>
    <t>Tabla No. 41</t>
  </si>
  <si>
    <t xml:space="preserve">Guatemala: esperanza de vida al nacer
Año 2018                                             </t>
  </si>
  <si>
    <t>Tabla No. 43</t>
  </si>
  <si>
    <t>Tabla No. 44</t>
  </si>
  <si>
    <t>Tabla No. 45</t>
  </si>
  <si>
    <t>Tabla No. 46</t>
  </si>
  <si>
    <t>Tabla No. 47</t>
  </si>
  <si>
    <t>Tabla No. 48</t>
  </si>
  <si>
    <t>Tabla No. 49</t>
  </si>
  <si>
    <t>Tabla No. 50</t>
  </si>
  <si>
    <t>Tabla No. 51</t>
  </si>
  <si>
    <t>Tabla No. 52</t>
  </si>
  <si>
    <t>Tabla No. 53</t>
  </si>
  <si>
    <t xml:space="preserve">Guatemala: Tasa de matriculación neta ajustada en la enseñanza primaria, por sexo Tasa bruta de matriculación en la enseñanza  secundaria, por sexo (Nivel medio, ambos ciclos)  
Período 2014-2018   </t>
  </si>
  <si>
    <t>Tabla No. 54</t>
  </si>
  <si>
    <t>Tabla No. 55</t>
  </si>
  <si>
    <t>Guatemala: Tasa de matriculación neta ajustada en la enseñanza primaria, por sexo     
Período 2014-2018</t>
  </si>
  <si>
    <t>Guatemala: Índice de paridad entre los géneros en la tasa de matriculación de los niveles primario y secundario.
Período 2014-2018</t>
  </si>
  <si>
    <t>Tabla No. 56</t>
  </si>
  <si>
    <t>Tabla No. 57</t>
  </si>
  <si>
    <t xml:space="preserve">Guatemala:  Tasa neta de admisión en la educación primaria, por sexo.  
Período 2014-2018    </t>
  </si>
  <si>
    <t>Tabla No. 58</t>
  </si>
  <si>
    <t>Guatemala:  Tasa de finalización de la enseñanza primaria, por sexo. 
Período 2014-2018</t>
  </si>
  <si>
    <t>Guatemala:  Tasa de graduados del primer ciclo de la enseñanza secundaria, por sexo.  
Período 2014-2018</t>
  </si>
  <si>
    <t>Tabla No. 59</t>
  </si>
  <si>
    <t>Tabla No. 60</t>
  </si>
  <si>
    <t>Guatemala:  Tasa de matriculación en la enseñanza secundaria, por sexo
Período 2014-2018</t>
  </si>
  <si>
    <t>Tabla No. 61</t>
  </si>
  <si>
    <t>Tabla No. 62</t>
  </si>
  <si>
    <t>Tabla No. 63</t>
  </si>
  <si>
    <t>Tabla No. 64</t>
  </si>
  <si>
    <t>Tabla No. 65</t>
  </si>
  <si>
    <t>Tabla No. 66</t>
  </si>
  <si>
    <t>Guatemala: porcentaje de mujeres de 15-49 años que ha experimentado violencia física durante los últimos 12 meses según edad                                                Años 2014-2015</t>
  </si>
  <si>
    <t>Guatemala: regularidad con la que ha experimentado violencia física durante los últimos 12 meses , según edad                            
Años 2014-2015</t>
  </si>
  <si>
    <t>Guatemala: porcentaje de mujeres de 15-49 años que ha experimentado violencia física durante los últimos 12 meses según estado civil                                                                   Años 2014-2015</t>
  </si>
  <si>
    <t>Tabla No. 67</t>
  </si>
  <si>
    <t>Tabla No 68</t>
  </si>
  <si>
    <t>Tabla No. 69</t>
  </si>
  <si>
    <t xml:space="preserve">Guatemala: porcentaje de mujeres de 15-49 años que ha experimentado alguna vez violencia sexual y porcentaje que ha experimentado violencia sexual  durante los últimos 12 meses, según edad                                                                                                                      Años 2014-2015 </t>
  </si>
  <si>
    <t>Guatemala: porcentaje de mujeres de 15-49 años que ha experimentado alguna vez violencia sexual y porcentaje que ha experimentado violencia sexual  durante los últimos 12 meses,   por grupo étnico                                                                                                                     Años 2014-2015</t>
  </si>
  <si>
    <t>Guatemala: porcentaje de mujeres de 15-49 años que ha experimentado alguna vez violencia sexual y porcentaje que ha experimentado violencia sexual  durante los últimos 12 meses según estado civil                                                                                                             Años 2014-2015</t>
  </si>
  <si>
    <t>Tabla No. 70</t>
  </si>
  <si>
    <t>Tabla No. 71</t>
  </si>
  <si>
    <t>Tabla No. 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</si>
</sst>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00"/>
    <numFmt numFmtId="167" formatCode="0.0%"/>
  </numFmts>
  <fonts count="67">
    <font>
      <sz val="11"/>
      <color theme="1"/>
      <name val="Calibri"/>
      <family val="2"/>
      <scheme val="minor"/>
    </font>
    <font>
      <sz val="11"/>
      <color theme="0"/>
      <name val="Calibri"/>
      <family val="2"/>
      <scheme val="minor"/>
    </font>
    <font>
      <sz val="14"/>
      <color theme="1"/>
      <name val="Calibri"/>
      <family val="2"/>
      <scheme val="minor"/>
    </font>
    <font>
      <b/>
      <sz val="11"/>
      <color theme="0"/>
      <name val="Calibri"/>
      <family val="2"/>
      <scheme val="minor"/>
    </font>
    <font>
      <sz val="13"/>
      <color theme="1"/>
      <name val="Arial Narrow"/>
      <family val="2"/>
    </font>
    <font>
      <sz val="12"/>
      <color theme="1"/>
      <name val="Arial Narrow"/>
      <family val="2"/>
    </font>
    <font>
      <b/>
      <sz val="12"/>
      <color theme="0"/>
      <name val="Arial Narrow"/>
      <family val="2"/>
    </font>
    <font>
      <sz val="12"/>
      <color theme="1"/>
      <name val="Calibri "/>
    </font>
    <font>
      <sz val="11"/>
      <color theme="0"/>
      <name val="Calibri "/>
    </font>
    <font>
      <sz val="11"/>
      <color theme="1"/>
      <name val="Calibri "/>
    </font>
    <font>
      <sz val="10"/>
      <color theme="1"/>
      <name val="Calibri"/>
      <family val="2"/>
      <scheme val="minor"/>
    </font>
    <font>
      <b/>
      <sz val="11"/>
      <color theme="0"/>
      <name val="Calibri "/>
    </font>
    <font>
      <b/>
      <sz val="12"/>
      <color theme="1"/>
      <name val="Calibri"/>
      <family val="2"/>
      <scheme val="minor"/>
    </font>
    <font>
      <sz val="11"/>
      <color rgb="FFFFFFFF"/>
      <name val="Calibri"/>
      <family val="2"/>
    </font>
    <font>
      <sz val="11"/>
      <color theme="1"/>
      <name val="Calibri"/>
      <family val="2"/>
    </font>
    <font>
      <b/>
      <sz val="12"/>
      <color theme="0"/>
      <name val="Calibri"/>
      <family val="2"/>
      <scheme val="minor"/>
    </font>
    <font>
      <b/>
      <sz val="11"/>
      <color theme="0"/>
      <name val="Calibri"/>
      <family val="2"/>
    </font>
    <font>
      <b/>
      <sz val="11"/>
      <color theme="1"/>
      <name val="Calibri"/>
      <family val="2"/>
      <scheme val="minor"/>
    </font>
    <font>
      <sz val="20"/>
      <color theme="1"/>
      <name val="Calibri"/>
      <family val="2"/>
      <scheme val="minor"/>
    </font>
    <font>
      <sz val="12"/>
      <color theme="1"/>
      <name val="Calibri"/>
      <family val="2"/>
      <scheme val="minor"/>
    </font>
    <font>
      <b/>
      <vertAlign val="superscript"/>
      <sz val="11"/>
      <color theme="1"/>
      <name val="Calibri"/>
      <family val="2"/>
      <scheme val="minor"/>
    </font>
    <font>
      <vertAlign val="superscript"/>
      <sz val="11"/>
      <color theme="1"/>
      <name val="Calibri"/>
      <family val="2"/>
      <scheme val="minor"/>
    </font>
    <font>
      <sz val="11"/>
      <color indexed="8"/>
      <name val="Calibri"/>
      <family val="2"/>
      <scheme val="minor"/>
    </font>
    <font>
      <sz val="11"/>
      <name val="Calibri "/>
    </font>
    <font>
      <sz val="11"/>
      <name val="Calibri"/>
      <family val="2"/>
      <scheme val="minor"/>
    </font>
    <font>
      <b/>
      <sz val="10"/>
      <color theme="1"/>
      <name val="Calibri"/>
      <family val="2"/>
      <scheme val="minor"/>
    </font>
    <font>
      <sz val="11"/>
      <color theme="1"/>
      <name val="Calibri"/>
      <family val="2"/>
      <scheme val="minor"/>
    </font>
    <font>
      <b/>
      <sz val="11"/>
      <color theme="1"/>
      <name val="Arial Narrow"/>
      <family val="2"/>
    </font>
    <font>
      <sz val="11"/>
      <color theme="1"/>
      <name val="Arial Narrow"/>
      <family val="2"/>
    </font>
    <font>
      <sz val="10"/>
      <name val="Arial"/>
      <family val="2"/>
    </font>
    <font>
      <sz val="12"/>
      <name val="Arial Narrow"/>
      <family val="2"/>
    </font>
    <font>
      <b/>
      <sz val="11"/>
      <color theme="4" tint="-0.499984740745262"/>
      <name val="Arial Narrow"/>
      <family val="2"/>
    </font>
    <font>
      <sz val="11"/>
      <name val="Arial Narrow"/>
      <family val="2"/>
    </font>
    <font>
      <b/>
      <sz val="10"/>
      <color theme="0"/>
      <name val="Calibri"/>
      <family val="2"/>
      <scheme val="minor"/>
    </font>
    <font>
      <b/>
      <vertAlign val="superscript"/>
      <sz val="10"/>
      <color theme="0"/>
      <name val="Calibri"/>
      <family val="2"/>
      <scheme val="minor"/>
    </font>
    <font>
      <b/>
      <sz val="11"/>
      <color theme="1"/>
      <name val="Calibri Light"/>
      <family val="2"/>
      <scheme val="major"/>
    </font>
    <font>
      <b/>
      <sz val="12"/>
      <color theme="1"/>
      <name val="Arial Narrow"/>
      <family val="2"/>
    </font>
    <font>
      <b/>
      <sz val="10"/>
      <name val="Calibri"/>
      <family val="2"/>
      <scheme val="minor"/>
    </font>
    <font>
      <b/>
      <sz val="11"/>
      <name val="Calibri Light"/>
      <family val="2"/>
      <scheme val="major"/>
    </font>
    <font>
      <b/>
      <sz val="11"/>
      <name val="Arial Narrow"/>
      <family val="2"/>
    </font>
    <font>
      <b/>
      <sz val="12"/>
      <color theme="1"/>
      <name val="Calibri Light"/>
      <family val="2"/>
      <scheme val="major"/>
    </font>
    <font>
      <b/>
      <sz val="12"/>
      <name val="Arial Narrow"/>
      <family val="2"/>
    </font>
    <font>
      <sz val="10"/>
      <name val="Arial Narrow"/>
      <family val="2"/>
    </font>
    <font>
      <sz val="8"/>
      <color theme="1"/>
      <name val="Calibri"/>
      <family val="2"/>
      <scheme val="minor"/>
    </font>
    <font>
      <sz val="8"/>
      <color theme="0"/>
      <name val="Calibri"/>
      <family val="2"/>
      <scheme val="minor"/>
    </font>
    <font>
      <sz val="10"/>
      <color theme="0"/>
      <name val="Calibri"/>
      <family val="2"/>
      <scheme val="minor"/>
    </font>
    <font>
      <sz val="9"/>
      <color theme="0"/>
      <name val="Calibri"/>
      <family val="2"/>
      <scheme val="minor"/>
    </font>
    <font>
      <b/>
      <sz val="9"/>
      <color theme="0"/>
      <name val="Calibri"/>
      <family val="2"/>
      <scheme val="minor"/>
    </font>
    <font>
      <b/>
      <sz val="8"/>
      <color theme="0"/>
      <name val="Calibri"/>
      <family val="2"/>
      <scheme val="minor"/>
    </font>
    <font>
      <sz val="8"/>
      <color theme="1"/>
      <name val="Arial Narrow"/>
      <family val="2"/>
    </font>
    <font>
      <b/>
      <vertAlign val="superscript"/>
      <sz val="11"/>
      <color theme="0"/>
      <name val="Calibri"/>
      <family val="2"/>
      <scheme val="minor"/>
    </font>
    <font>
      <b/>
      <sz val="10"/>
      <color theme="1"/>
      <name val="Arial"/>
      <family val="2"/>
    </font>
    <font>
      <b/>
      <sz val="10"/>
      <color rgb="FF000000"/>
      <name val="Arial"/>
      <family val="2"/>
    </font>
    <font>
      <sz val="8"/>
      <color theme="1"/>
      <name val="Calibri "/>
    </font>
    <font>
      <sz val="8"/>
      <color theme="1"/>
      <name val="Calibri"/>
      <family val="2"/>
    </font>
    <font>
      <sz val="8"/>
      <name val="Calibri"/>
      <family val="2"/>
      <scheme val="minor"/>
    </font>
    <font>
      <sz val="12"/>
      <color theme="1"/>
      <name val="Calibri Light"/>
      <family val="2"/>
      <scheme val="major"/>
    </font>
    <font>
      <sz val="12"/>
      <name val="Calibri"/>
      <family val="2"/>
      <scheme val="minor"/>
    </font>
    <font>
      <sz val="12"/>
      <color theme="1"/>
      <name val="Calibri"/>
      <family val="2"/>
    </font>
    <font>
      <sz val="12"/>
      <color rgb="FF000000"/>
      <name val="Arial"/>
      <family val="2"/>
    </font>
    <font>
      <sz val="12"/>
      <color rgb="FF000000"/>
      <name val="Calibri"/>
      <family val="2"/>
      <scheme val="minor"/>
    </font>
    <font>
      <sz val="13"/>
      <color theme="1"/>
      <name val="Calibri"/>
      <family val="2"/>
      <scheme val="minor"/>
    </font>
    <font>
      <b/>
      <sz val="14"/>
      <color theme="1"/>
      <name val="Calibri"/>
      <family val="2"/>
      <scheme val="minor"/>
    </font>
    <font>
      <b/>
      <sz val="14"/>
      <name val="Calibri"/>
      <family val="2"/>
      <scheme val="minor"/>
    </font>
    <font>
      <b/>
      <sz val="11"/>
      <name val="Calibri"/>
      <family val="2"/>
      <scheme val="minor"/>
    </font>
    <font>
      <b/>
      <sz val="12"/>
      <name val="Calibri"/>
      <family val="2"/>
      <scheme val="minor"/>
    </font>
    <font>
      <b/>
      <sz val="11"/>
      <color theme="1"/>
      <name val="Calibri"/>
      <family val="2"/>
    </font>
  </fonts>
  <fills count="16">
    <fill>
      <patternFill patternType="none"/>
    </fill>
    <fill>
      <patternFill patternType="gray125"/>
    </fill>
    <fill>
      <patternFill patternType="solid">
        <fgColor theme="4" tint="0.79998168889431442"/>
        <bgColor theme="4" tint="0.79998168889431442"/>
      </patternFill>
    </fill>
    <fill>
      <patternFill patternType="solid">
        <fgColor theme="4" tint="-0.499984740745262"/>
        <bgColor indexed="64"/>
      </patternFill>
    </fill>
    <fill>
      <patternFill patternType="solid">
        <fgColor theme="4" tint="-0.249977111117893"/>
        <bgColor indexed="64"/>
      </patternFill>
    </fill>
    <fill>
      <patternFill patternType="solid">
        <fgColor rgb="FF203764"/>
        <bgColor rgb="FF000000"/>
      </patternFill>
    </fill>
    <fill>
      <patternFill patternType="solid">
        <fgColor theme="0"/>
        <bgColor indexed="64"/>
      </patternFill>
    </fill>
    <fill>
      <patternFill patternType="solid">
        <fgColor theme="4" tint="-0.499984740745262"/>
        <bgColor theme="4"/>
      </patternFill>
    </fill>
    <fill>
      <patternFill patternType="solid">
        <fgColor theme="4" tint="-0.249977111117893"/>
        <bgColor theme="4"/>
      </patternFill>
    </fill>
    <fill>
      <patternFill patternType="solid">
        <fgColor theme="8" tint="-0.249977111117893"/>
        <bgColor indexed="64"/>
      </patternFill>
    </fill>
    <fill>
      <patternFill patternType="solid">
        <fgColor theme="4"/>
        <bgColor theme="4"/>
      </patternFill>
    </fill>
    <fill>
      <patternFill patternType="solid">
        <fgColor theme="4" tint="0.59999389629810485"/>
        <bgColor indexed="64"/>
      </patternFill>
    </fill>
    <fill>
      <patternFill patternType="solid">
        <fgColor theme="0"/>
        <bgColor theme="4" tint="0.79998168889431442"/>
      </patternFill>
    </fill>
    <fill>
      <patternFill patternType="solid">
        <fgColor theme="4" tint="0.79998168889431442"/>
        <bgColor indexed="64"/>
      </patternFill>
    </fill>
    <fill>
      <patternFill patternType="solid">
        <fgColor theme="5" tint="0.39997558519241921"/>
        <bgColor indexed="64"/>
      </patternFill>
    </fill>
    <fill>
      <patternFill patternType="solid">
        <fgColor theme="0" tint="-0.14999847407452621"/>
        <bgColor indexed="64"/>
      </patternFill>
    </fill>
  </fills>
  <borders count="217">
    <border>
      <left/>
      <right/>
      <top/>
      <bottom/>
      <diagonal/>
    </border>
    <border>
      <left style="thin">
        <color theme="4" tint="0.59996337778862885"/>
      </left>
      <right/>
      <top style="thin">
        <color theme="4" tint="0.59996337778862885"/>
      </top>
      <bottom/>
      <diagonal/>
    </border>
    <border>
      <left style="thin">
        <color theme="4" tint="0.39994506668294322"/>
      </left>
      <right/>
      <top style="thin">
        <color theme="4" tint="0.59996337778862885"/>
      </top>
      <bottom/>
      <diagonal/>
    </border>
    <border>
      <left/>
      <right/>
      <top style="thin">
        <color theme="4" tint="0.59996337778862885"/>
      </top>
      <bottom/>
      <diagonal/>
    </border>
    <border>
      <left/>
      <right style="thin">
        <color theme="4" tint="0.39994506668294322"/>
      </right>
      <top style="thin">
        <color theme="4" tint="0.59996337778862885"/>
      </top>
      <bottom/>
      <diagonal/>
    </border>
    <border>
      <left/>
      <right style="thin">
        <color theme="4" tint="0.59996337778862885"/>
      </right>
      <top style="thin">
        <color theme="4" tint="0.59996337778862885"/>
      </top>
      <bottom/>
      <diagonal/>
    </border>
    <border>
      <left style="thin">
        <color theme="4" tint="0.59996337778862885"/>
      </left>
      <right/>
      <top/>
      <bottom/>
      <diagonal/>
    </border>
    <border>
      <left style="thin">
        <color theme="4" tint="0.39994506668294322"/>
      </left>
      <right/>
      <top style="thin">
        <color theme="4" tint="0.39994506668294322"/>
      </top>
      <bottom style="thin">
        <color theme="4" tint="0.39991454817346722"/>
      </bottom>
      <diagonal/>
    </border>
    <border>
      <left/>
      <right style="thin">
        <color theme="4" tint="0.39994506668294322"/>
      </right>
      <top style="thin">
        <color theme="4" tint="0.39994506668294322"/>
      </top>
      <bottom style="thin">
        <color theme="4" tint="0.39991454817346722"/>
      </bottom>
      <diagonal/>
    </border>
    <border>
      <left/>
      <right style="thin">
        <color theme="4" tint="0.59996337778862885"/>
      </right>
      <top/>
      <bottom/>
      <diagonal/>
    </border>
    <border>
      <left style="thin">
        <color theme="4" tint="0.39994506668294322"/>
      </left>
      <right/>
      <top style="thin">
        <color theme="4" tint="0.39991454817346722"/>
      </top>
      <bottom style="thin">
        <color theme="4" tint="0.39991454817346722"/>
      </bottom>
      <diagonal/>
    </border>
    <border>
      <left/>
      <right style="thin">
        <color theme="4" tint="0.39994506668294322"/>
      </right>
      <top style="thin">
        <color theme="4" tint="0.39991454817346722"/>
      </top>
      <bottom style="thin">
        <color theme="4" tint="0.39991454817346722"/>
      </bottom>
      <diagonal/>
    </border>
    <border>
      <left/>
      <right style="thin">
        <color theme="4" tint="0.59996337778862885"/>
      </right>
      <top style="thin">
        <color theme="4" tint="0.39991454817346722"/>
      </top>
      <bottom style="thin">
        <color theme="4" tint="0.39991454817346722"/>
      </bottom>
      <diagonal/>
    </border>
    <border>
      <left style="thin">
        <color theme="4" tint="0.59996337778862885"/>
      </left>
      <right/>
      <top style="thin">
        <color theme="4" tint="0.39997558519241921"/>
      </top>
      <bottom/>
      <diagonal/>
    </border>
    <border>
      <left style="thin">
        <color theme="4" tint="0.59996337778862885"/>
      </left>
      <right/>
      <top style="thin">
        <color theme="4" tint="0.39997558519241921"/>
      </top>
      <bottom style="thin">
        <color theme="4" tint="0.39997558519241921"/>
      </bottom>
      <diagonal/>
    </border>
    <border>
      <left style="thin">
        <color theme="4" tint="0.39994506668294322"/>
      </left>
      <right/>
      <top style="thin">
        <color theme="4" tint="0.39991454817346722"/>
      </top>
      <bottom style="thin">
        <color theme="4" tint="0.39994506668294322"/>
      </bottom>
      <diagonal/>
    </border>
    <border>
      <left/>
      <right style="thin">
        <color theme="4" tint="0.39994506668294322"/>
      </right>
      <top style="thin">
        <color theme="4" tint="0.39991454817346722"/>
      </top>
      <bottom style="thin">
        <color theme="4" tint="0.39994506668294322"/>
      </bottom>
      <diagonal/>
    </border>
    <border>
      <left/>
      <right style="thin">
        <color theme="4" tint="0.59996337778862885"/>
      </right>
      <top style="thin">
        <color theme="4" tint="0.39991454817346722"/>
      </top>
      <bottom style="thin">
        <color theme="4" tint="0.39994506668294322"/>
      </bottom>
      <diagonal/>
    </border>
    <border>
      <left style="thin">
        <color theme="4" tint="0.59996337778862885"/>
      </left>
      <right/>
      <top style="thin">
        <color theme="4" tint="0.39997558519241921"/>
      </top>
      <bottom style="thin">
        <color theme="4" tint="0.59996337778862885"/>
      </bottom>
      <diagonal/>
    </border>
    <border>
      <left/>
      <right/>
      <top style="thin">
        <color theme="4" tint="0.39997558519241921"/>
      </top>
      <bottom style="thin">
        <color theme="4" tint="0.59996337778862885"/>
      </bottom>
      <diagonal/>
    </border>
    <border>
      <left/>
      <right/>
      <top/>
      <bottom style="thin">
        <color theme="4" tint="0.59996337778862885"/>
      </bottom>
      <diagonal/>
    </border>
    <border>
      <left/>
      <right style="thin">
        <color theme="4" tint="0.59996337778862885"/>
      </right>
      <top style="thin">
        <color theme="4" tint="0.39997558519241921"/>
      </top>
      <bottom style="thin">
        <color theme="4" tint="0.59996337778862885"/>
      </bottom>
      <diagonal/>
    </border>
    <border>
      <left style="thin">
        <color theme="4" tint="0.39991454817346722"/>
      </left>
      <right/>
      <top style="thin">
        <color theme="4" tint="0.39991454817346722"/>
      </top>
      <bottom/>
      <diagonal/>
    </border>
    <border>
      <left style="thin">
        <color theme="4" tint="0.59996337778862885"/>
      </left>
      <right/>
      <top style="thin">
        <color theme="4" tint="0.39991454817346722"/>
      </top>
      <bottom/>
      <diagonal/>
    </border>
    <border>
      <left/>
      <right style="thin">
        <color theme="4" tint="0.59996337778862885"/>
      </right>
      <top style="thin">
        <color theme="4" tint="0.39991454817346722"/>
      </top>
      <bottom/>
      <diagonal/>
    </border>
    <border>
      <left/>
      <right style="thin">
        <color theme="4" tint="0.39991454817346722"/>
      </right>
      <top style="thin">
        <color theme="4" tint="0.39991454817346722"/>
      </top>
      <bottom/>
      <diagonal/>
    </border>
    <border>
      <left style="thin">
        <color theme="4" tint="0.39991454817346722"/>
      </left>
      <right/>
      <top/>
      <bottom style="thin">
        <color theme="4" tint="0.39997558519241921"/>
      </bottom>
      <diagonal/>
    </border>
    <border>
      <left/>
      <right style="thin">
        <color theme="4" tint="0.59996337778862885"/>
      </right>
      <top style="thin">
        <color theme="4" tint="0.39997558519241921"/>
      </top>
      <bottom/>
      <diagonal/>
    </border>
    <border>
      <left/>
      <right style="thin">
        <color theme="4" tint="0.39991454817346722"/>
      </right>
      <top style="thin">
        <color theme="4" tint="0.39997558519241921"/>
      </top>
      <bottom/>
      <diagonal/>
    </border>
    <border>
      <left style="thin">
        <color theme="4" tint="0.39991454817346722"/>
      </left>
      <right/>
      <top style="thin">
        <color theme="4" tint="0.39997558519241921"/>
      </top>
      <bottom/>
      <diagonal/>
    </border>
    <border>
      <left style="thin">
        <color theme="4" tint="0.59996337778862885"/>
      </left>
      <right/>
      <top/>
      <bottom style="thin">
        <color theme="4" tint="0.39997558519241921"/>
      </bottom>
      <diagonal/>
    </border>
    <border>
      <left/>
      <right/>
      <top style="thin">
        <color theme="4" tint="0.39997558519241921"/>
      </top>
      <bottom/>
      <diagonal/>
    </border>
    <border>
      <left style="thin">
        <color theme="4" tint="0.39988402966399123"/>
      </left>
      <right style="thin">
        <color theme="4" tint="0.39988402966399123"/>
      </right>
      <top/>
      <bottom/>
      <diagonal/>
    </border>
    <border>
      <left style="thin">
        <color theme="4" tint="0.39988402966399123"/>
      </left>
      <right style="thin">
        <color theme="4" tint="0.39988402966399123"/>
      </right>
      <top style="thin">
        <color theme="4" tint="0.39997558519241921"/>
      </top>
      <bottom/>
      <diagonal/>
    </border>
    <border>
      <left style="thin">
        <color theme="4" tint="0.39988402966399123"/>
      </left>
      <right style="thin">
        <color theme="4" tint="0.39988402966399123"/>
      </right>
      <top style="thin">
        <color theme="4" tint="0.39997558519241921"/>
      </top>
      <bottom style="thin">
        <color theme="4" tint="0.39988402966399123"/>
      </bottom>
      <diagonal/>
    </border>
    <border>
      <left style="thin">
        <color theme="4" tint="0.39994506668294322"/>
      </left>
      <right/>
      <top/>
      <bottom style="thin">
        <color theme="4" tint="0.39994506668294322"/>
      </bottom>
      <diagonal/>
    </border>
    <border>
      <left/>
      <right/>
      <top/>
      <bottom style="thin">
        <color theme="4" tint="0.39994506668294322"/>
      </bottom>
      <diagonal/>
    </border>
    <border>
      <left/>
      <right style="thin">
        <color theme="4" tint="0.39994506668294322"/>
      </right>
      <top/>
      <bottom style="thin">
        <color theme="4" tint="0.39994506668294322"/>
      </bottom>
      <diagonal/>
    </border>
    <border>
      <left style="thin">
        <color theme="4" tint="0.39994506668294322"/>
      </left>
      <right/>
      <top style="thin">
        <color theme="4" tint="0.39997558519241921"/>
      </top>
      <bottom/>
      <diagonal/>
    </border>
    <border>
      <left/>
      <right style="thin">
        <color theme="4" tint="0.39997558519241921"/>
      </right>
      <top style="thin">
        <color theme="4" tint="0.39997558519241921"/>
      </top>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right/>
      <top style="thin">
        <color theme="4" tint="0.39994506668294322"/>
      </top>
      <bottom/>
      <diagonal/>
    </border>
    <border>
      <left/>
      <right style="thin">
        <color theme="4" tint="0.39994506668294322"/>
      </right>
      <top style="thin">
        <color theme="4" tint="0.39994506668294322"/>
      </top>
      <bottom/>
      <diagonal/>
    </border>
    <border>
      <left/>
      <right style="thin">
        <color theme="4" tint="0.39994506668294322"/>
      </right>
      <top style="thin">
        <color theme="4" tint="0.39997558519241921"/>
      </top>
      <bottom/>
      <diagonal/>
    </border>
    <border>
      <left style="thin">
        <color theme="4" tint="0.39994506668294322"/>
      </left>
      <right/>
      <top/>
      <bottom/>
      <diagonal/>
    </border>
    <border>
      <left/>
      <right style="thin">
        <color theme="4" tint="0.39997558519241921"/>
      </right>
      <top/>
      <bottom/>
      <diagonal/>
    </border>
    <border>
      <left style="thin">
        <color theme="4" tint="0.39991454817346722"/>
      </left>
      <right/>
      <top style="thin">
        <color theme="4" tint="0.39991454817346722"/>
      </top>
      <bottom style="thin">
        <color theme="4" tint="0.39991454817346722"/>
      </bottom>
      <diagonal/>
    </border>
    <border>
      <left/>
      <right style="thin">
        <color theme="4" tint="0.39991454817346722"/>
      </right>
      <top style="thin">
        <color theme="4" tint="0.39991454817346722"/>
      </top>
      <bottom style="thin">
        <color theme="4" tint="0.39991454817346722"/>
      </bottom>
      <diagonal/>
    </border>
    <border>
      <left style="thin">
        <color theme="4" tint="0.39991454817346722"/>
      </left>
      <right style="thin">
        <color theme="4" tint="0.39991454817346722"/>
      </right>
      <top style="thin">
        <color theme="4" tint="0.39991454817346722"/>
      </top>
      <bottom/>
      <diagonal/>
    </border>
    <border>
      <left style="thin">
        <color theme="4" tint="0.39991454817346722"/>
      </left>
      <right style="thin">
        <color theme="4" tint="0.39991454817346722"/>
      </right>
      <top/>
      <bottom style="thin">
        <color theme="4" tint="0.39997558519241921"/>
      </bottom>
      <diagonal/>
    </border>
    <border>
      <left style="thin">
        <color theme="4" tint="0.39991454817346722"/>
      </left>
      <right style="thin">
        <color theme="4" tint="0.39991454817346722"/>
      </right>
      <top style="thin">
        <color theme="4" tint="0.39997558519241921"/>
      </top>
      <bottom/>
      <diagonal/>
    </border>
    <border>
      <left style="thin">
        <color theme="4" tint="0.39991454817346722"/>
      </left>
      <right style="thin">
        <color theme="4" tint="0.39991454817346722"/>
      </right>
      <top style="thin">
        <color theme="4" tint="0.39997558519241921"/>
      </top>
      <bottom style="thin">
        <color theme="4" tint="0.39997558519241921"/>
      </bottom>
      <diagonal/>
    </border>
    <border>
      <left style="thin">
        <color theme="4" tint="0.39994506668294322"/>
      </left>
      <right/>
      <top style="thin">
        <color theme="4" tint="0.39994506668294322"/>
      </top>
      <bottom style="thin">
        <color theme="4" tint="0.39994506668294322"/>
      </bottom>
      <diagonal/>
    </border>
    <border>
      <left/>
      <right/>
      <top style="thin">
        <color theme="4" tint="0.39994506668294322"/>
      </top>
      <bottom style="thin">
        <color theme="4" tint="0.39994506668294322"/>
      </bottom>
      <diagonal/>
    </border>
    <border>
      <left/>
      <right style="thin">
        <color theme="4" tint="0.39994506668294322"/>
      </right>
      <top style="thin">
        <color theme="4" tint="0.39994506668294322"/>
      </top>
      <bottom style="thin">
        <color theme="4" tint="0.39994506668294322"/>
      </bottom>
      <diagonal/>
    </border>
    <border>
      <left style="thin">
        <color theme="4" tint="0.39988402966399123"/>
      </left>
      <right style="thin">
        <color theme="4" tint="0.39988402966399123"/>
      </right>
      <top style="thin">
        <color theme="4" tint="0.39988402966399123"/>
      </top>
      <bottom/>
      <diagonal/>
    </border>
    <border>
      <left/>
      <right/>
      <top style="thin">
        <color theme="4" tint="0.39991454817346722"/>
      </top>
      <bottom/>
      <diagonal/>
    </border>
    <border>
      <left style="thin">
        <color theme="4" tint="0.39991454817346722"/>
      </left>
      <right/>
      <top style="thin">
        <color theme="4" tint="0.39997558519241921"/>
      </top>
      <bottom style="thin">
        <color theme="4" tint="0.39991454817346722"/>
      </bottom>
      <diagonal/>
    </border>
    <border>
      <left/>
      <right/>
      <top style="thin">
        <color theme="4" tint="0.39997558519241921"/>
      </top>
      <bottom style="thin">
        <color theme="4" tint="0.39991454817346722"/>
      </bottom>
      <diagonal/>
    </border>
    <border>
      <left/>
      <right style="thin">
        <color theme="4" tint="0.39991454817346722"/>
      </right>
      <top style="thin">
        <color theme="4" tint="0.39997558519241921"/>
      </top>
      <bottom style="thin">
        <color theme="4" tint="0.39991454817346722"/>
      </bottom>
      <diagonal/>
    </border>
    <border>
      <left style="thin">
        <color theme="4" tint="0.39991454817346722"/>
      </left>
      <right/>
      <top/>
      <bottom style="thin">
        <color theme="4" tint="0.39991454817346722"/>
      </bottom>
      <diagonal/>
    </border>
    <border>
      <left/>
      <right/>
      <top/>
      <bottom style="thin">
        <color theme="4" tint="0.39991454817346722"/>
      </bottom>
      <diagonal/>
    </border>
    <border>
      <left/>
      <right style="thin">
        <color theme="4" tint="0.39991454817346722"/>
      </right>
      <top/>
      <bottom style="thin">
        <color theme="4" tint="0.39991454817346722"/>
      </bottom>
      <diagonal/>
    </border>
    <border>
      <left style="thin">
        <color theme="4" tint="0.39991454817346722"/>
      </left>
      <right style="thin">
        <color theme="4" tint="0.39994506668294322"/>
      </right>
      <top style="thin">
        <color theme="4" tint="0.39991454817346722"/>
      </top>
      <bottom/>
      <diagonal/>
    </border>
    <border>
      <left style="thin">
        <color theme="4" tint="0.39994506668294322"/>
      </left>
      <right/>
      <top style="thin">
        <color theme="4" tint="0.39991454817346722"/>
      </top>
      <bottom/>
      <diagonal/>
    </border>
    <border>
      <left/>
      <right style="thin">
        <color theme="4" tint="0.39994506668294322"/>
      </right>
      <top style="thin">
        <color theme="4" tint="0.39991454817346722"/>
      </top>
      <bottom/>
      <diagonal/>
    </border>
    <border>
      <left style="thin">
        <color theme="4" tint="0.39994506668294322"/>
      </left>
      <right/>
      <top style="thin">
        <color theme="4" tint="0.39991454817346722"/>
      </top>
      <bottom style="thin">
        <color theme="4" tint="0.39997558519241921"/>
      </bottom>
      <diagonal/>
    </border>
    <border>
      <left/>
      <right style="thin">
        <color theme="4" tint="0.39994506668294322"/>
      </right>
      <top style="thin">
        <color theme="4" tint="0.39991454817346722"/>
      </top>
      <bottom style="thin">
        <color theme="4" tint="0.39997558519241921"/>
      </bottom>
      <diagonal/>
    </border>
    <border>
      <left style="thin">
        <color theme="4" tint="0.39991454817346722"/>
      </left>
      <right style="thin">
        <color theme="4" tint="0.39994506668294322"/>
      </right>
      <top/>
      <bottom style="thin">
        <color theme="4" tint="0.39997558519241921"/>
      </bottom>
      <diagonal/>
    </border>
    <border>
      <left style="thin">
        <color theme="4" tint="0.39991454817346722"/>
      </left>
      <right style="thin">
        <color theme="4" tint="0.39994506668294322"/>
      </right>
      <top style="thin">
        <color theme="4" tint="0.39997558519241921"/>
      </top>
      <bottom/>
      <diagonal/>
    </border>
    <border>
      <left style="thin">
        <color theme="4" tint="0.39991454817346722"/>
      </left>
      <right style="thin">
        <color theme="4" tint="0.39994506668294322"/>
      </right>
      <top style="thin">
        <color theme="4" tint="0.39997558519241921"/>
      </top>
      <bottom style="thin">
        <color theme="4" tint="0.39991454817346722"/>
      </bottom>
      <diagonal/>
    </border>
    <border>
      <left/>
      <right/>
      <top style="thin">
        <color theme="4" tint="0.39991454817346722"/>
      </top>
      <bottom style="thin">
        <color theme="4" tint="0.39994506668294322"/>
      </bottom>
      <diagonal/>
    </border>
    <border>
      <left style="thin">
        <color theme="4" tint="0.39991454817346722"/>
      </left>
      <right/>
      <top style="thin">
        <color theme="4" tint="0.39991454817346722"/>
      </top>
      <bottom style="thin">
        <color theme="4" tint="0.39997558519241921"/>
      </bottom>
      <diagonal/>
    </border>
    <border>
      <left/>
      <right/>
      <top style="thin">
        <color theme="4" tint="0.39991454817346722"/>
      </top>
      <bottom style="thin">
        <color theme="4" tint="0.39997558519241921"/>
      </bottom>
      <diagonal/>
    </border>
    <border>
      <left style="thin">
        <color theme="4" tint="0.39994506668294322"/>
      </left>
      <right style="thin">
        <color theme="4" tint="0.39988402966399123"/>
      </right>
      <top style="thin">
        <color theme="4" tint="0.39991454817346722"/>
      </top>
      <bottom/>
      <diagonal/>
    </border>
    <border>
      <left style="thin">
        <color theme="4" tint="0.39988402966399123"/>
      </left>
      <right style="thin">
        <color theme="4" tint="0.39994506668294322"/>
      </right>
      <top style="thin">
        <color theme="4" tint="0.39991454817346722"/>
      </top>
      <bottom/>
      <diagonal/>
    </border>
    <border>
      <left style="thin">
        <color theme="4" tint="0.39991454817346722"/>
      </left>
      <right/>
      <top style="thin">
        <color theme="4" tint="0.39997558519241921"/>
      </top>
      <bottom style="thin">
        <color theme="4" tint="0.39997558519241921"/>
      </bottom>
      <diagonal/>
    </border>
    <border>
      <left/>
      <right style="thin">
        <color theme="4" tint="0.39991454817346722"/>
      </right>
      <top style="thin">
        <color theme="4" tint="0.39997558519241921"/>
      </top>
      <bottom style="thin">
        <color theme="4" tint="0.39997558519241921"/>
      </bottom>
      <diagonal/>
    </border>
    <border>
      <left style="thin">
        <color theme="4" tint="0.39991454817346722"/>
      </left>
      <right style="thin">
        <color theme="4" tint="0.39988402966399123"/>
      </right>
      <top style="thin">
        <color theme="4" tint="0.39997558519241921"/>
      </top>
      <bottom/>
      <diagonal/>
    </border>
    <border>
      <left style="thin">
        <color theme="4" tint="0.39988402966399123"/>
      </left>
      <right style="thin">
        <color theme="4" tint="0.39991454817346722"/>
      </right>
      <top style="thin">
        <color theme="4" tint="0.39997558519241921"/>
      </top>
      <bottom/>
      <diagonal/>
    </border>
    <border>
      <left style="thin">
        <color theme="4" tint="0.39991454817346722"/>
      </left>
      <right style="thin">
        <color theme="4" tint="0.39988402966399123"/>
      </right>
      <top style="thin">
        <color theme="4" tint="0.39997558519241921"/>
      </top>
      <bottom style="thin">
        <color theme="4" tint="0.39991454817346722"/>
      </bottom>
      <diagonal/>
    </border>
    <border>
      <left style="thin">
        <color theme="4" tint="0.39988402966399123"/>
      </left>
      <right style="thin">
        <color theme="4" tint="0.39991454817346722"/>
      </right>
      <top style="thin">
        <color theme="4" tint="0.39997558519241921"/>
      </top>
      <bottom style="thin">
        <color theme="4" tint="0.39991454817346722"/>
      </bottom>
      <diagonal/>
    </border>
    <border>
      <left/>
      <right/>
      <top style="thin">
        <color theme="4" tint="0.39991454817346722"/>
      </top>
      <bottom style="thin">
        <color theme="4" tint="0.39991454817346722"/>
      </bottom>
      <diagonal/>
    </border>
    <border>
      <left style="thin">
        <color theme="4" tint="0.59996337778862885"/>
      </left>
      <right style="thin">
        <color theme="4" tint="0.59996337778862885"/>
      </right>
      <top style="thin">
        <color theme="4" tint="0.59996337778862885"/>
      </top>
      <bottom/>
      <diagonal/>
    </border>
    <border>
      <left style="thin">
        <color theme="4" tint="0.59996337778862885"/>
      </left>
      <right/>
      <top style="thin">
        <color theme="4" tint="0.59996337778862885"/>
      </top>
      <bottom style="thin">
        <color theme="4" tint="0.39997558519241921"/>
      </bottom>
      <diagonal/>
    </border>
    <border>
      <left/>
      <right/>
      <top style="thin">
        <color theme="4" tint="0.59996337778862885"/>
      </top>
      <bottom style="thin">
        <color theme="4" tint="0.39997558519241921"/>
      </bottom>
      <diagonal/>
    </border>
    <border>
      <left/>
      <right style="thin">
        <color theme="4" tint="0.59996337778862885"/>
      </right>
      <top style="thin">
        <color theme="4" tint="0.59996337778862885"/>
      </top>
      <bottom style="thin">
        <color theme="4" tint="0.39997558519241921"/>
      </bottom>
      <diagonal/>
    </border>
    <border>
      <left style="thin">
        <color theme="4" tint="0.59996337778862885"/>
      </left>
      <right style="thin">
        <color theme="4" tint="0.59996337778862885"/>
      </right>
      <top style="thin">
        <color theme="4" tint="0.39997558519241921"/>
      </top>
      <bottom/>
      <diagonal/>
    </border>
    <border>
      <left/>
      <right style="thin">
        <color theme="4" tint="0.59996337778862885"/>
      </right>
      <top style="thin">
        <color theme="4" tint="0.39997558519241921"/>
      </top>
      <bottom style="thin">
        <color theme="4" tint="0.39997558519241921"/>
      </bottom>
      <diagonal/>
    </border>
    <border>
      <left style="thin">
        <color theme="4" tint="0.59996337778862885"/>
      </left>
      <right style="thin">
        <color theme="4" tint="0.59996337778862885"/>
      </right>
      <top style="thin">
        <color theme="4" tint="0.39997558519241921"/>
      </top>
      <bottom style="thin">
        <color theme="4" tint="0.59996337778862885"/>
      </bottom>
      <diagonal/>
    </border>
    <border>
      <left style="thin">
        <color theme="4" tint="0.59996337778862885"/>
      </left>
      <right/>
      <top style="thin">
        <color theme="4" tint="0.59996337778862885"/>
      </top>
      <bottom style="thin">
        <color theme="4" tint="0.39994506668294322"/>
      </bottom>
      <diagonal/>
    </border>
    <border>
      <left/>
      <right style="thin">
        <color theme="4" tint="0.59996337778862885"/>
      </right>
      <top style="thin">
        <color theme="4" tint="0.59996337778862885"/>
      </top>
      <bottom style="thin">
        <color theme="4" tint="0.39994506668294322"/>
      </bottom>
      <diagonal/>
    </border>
    <border>
      <left/>
      <right/>
      <top style="thin">
        <color theme="4" tint="0.59996337778862885"/>
      </top>
      <bottom style="thin">
        <color theme="4" tint="0.39994506668294322"/>
      </bottom>
      <diagonal/>
    </border>
    <border>
      <left/>
      <right style="thin">
        <color theme="4" tint="0.59996337778862885"/>
      </right>
      <top/>
      <bottom style="thin">
        <color theme="4" tint="0.39997558519241921"/>
      </bottom>
      <diagonal/>
    </border>
    <border>
      <left style="thin">
        <color theme="4" tint="0.59996337778862885"/>
      </left>
      <right/>
      <top/>
      <bottom style="thin">
        <color theme="4" tint="0.59996337778862885"/>
      </bottom>
      <diagonal/>
    </border>
    <border>
      <left/>
      <right style="thin">
        <color theme="4" tint="0.59996337778862885"/>
      </right>
      <top/>
      <bottom style="thin">
        <color theme="4" tint="0.59996337778862885"/>
      </bottom>
      <diagonal/>
    </border>
    <border>
      <left style="thin">
        <color theme="4" tint="0.39994506668294322"/>
      </left>
      <right/>
      <top style="thin">
        <color theme="4" tint="0.39994506668294322"/>
      </top>
      <bottom/>
      <diagonal/>
    </border>
    <border>
      <left/>
      <right style="thin">
        <color theme="4" tint="0.39994506668294322"/>
      </right>
      <top/>
      <bottom/>
      <diagonal/>
    </border>
    <border>
      <left/>
      <right/>
      <top/>
      <bottom style="thin">
        <color theme="4" tint="0.39997558519241921"/>
      </bottom>
      <diagonal/>
    </border>
    <border>
      <left style="thin">
        <color theme="4" tint="0.39997558519241921"/>
      </left>
      <right/>
      <top style="thin">
        <color theme="4" tint="0.39997558519241921"/>
      </top>
      <bottom/>
      <diagonal/>
    </border>
    <border>
      <left style="thin">
        <color theme="4" tint="0.39997558519241921"/>
      </left>
      <right/>
      <top style="thin">
        <color theme="4" tint="0.39997558519241921"/>
      </top>
      <bottom style="thin">
        <color theme="4" tint="0.39997558519241921"/>
      </bottom>
      <diagonal/>
    </border>
    <border>
      <left style="thin">
        <color theme="4" tint="0.39988402966399123"/>
      </left>
      <right/>
      <top style="thin">
        <color theme="4" tint="0.39988402966399123"/>
      </top>
      <bottom/>
      <diagonal/>
    </border>
    <border>
      <left/>
      <right/>
      <top style="thin">
        <color theme="4" tint="0.39988402966399123"/>
      </top>
      <bottom/>
      <diagonal/>
    </border>
    <border>
      <left style="thin">
        <color theme="4" tint="0.39985351115451523"/>
      </left>
      <right/>
      <top style="thin">
        <color theme="4" tint="0.39985351115451523"/>
      </top>
      <bottom/>
      <diagonal/>
    </border>
    <border>
      <left/>
      <right style="thin">
        <color theme="4" tint="0.39985351115451523"/>
      </right>
      <top style="thin">
        <color theme="4" tint="0.39985351115451523"/>
      </top>
      <bottom/>
      <diagonal/>
    </border>
    <border>
      <left style="thin">
        <color theme="4" tint="0.39985351115451523"/>
      </left>
      <right/>
      <top style="thin">
        <color theme="4" tint="0.39997558519241921"/>
      </top>
      <bottom/>
      <diagonal/>
    </border>
    <border>
      <left/>
      <right style="thin">
        <color theme="4" tint="0.39985351115451523"/>
      </right>
      <top style="thin">
        <color theme="4" tint="0.39997558519241921"/>
      </top>
      <bottom/>
      <diagonal/>
    </border>
    <border>
      <left style="thin">
        <color theme="4" tint="0.39988402966399123"/>
      </left>
      <right/>
      <top style="thin">
        <color theme="4" tint="0.39997558519241921"/>
      </top>
      <bottom/>
      <diagonal/>
    </border>
    <border>
      <left style="thin">
        <color theme="4" tint="0.39991454817346722"/>
      </left>
      <right/>
      <top/>
      <bottom/>
      <diagonal/>
    </border>
    <border>
      <left style="thin">
        <color theme="4" tint="0.39988402966399123"/>
      </left>
      <right/>
      <top/>
      <bottom/>
      <diagonal/>
    </border>
    <border>
      <left style="thin">
        <color theme="4" tint="0.39985351115451523"/>
      </left>
      <right/>
      <top/>
      <bottom/>
      <diagonal/>
    </border>
    <border>
      <left/>
      <right style="thin">
        <color theme="4" tint="0.39985351115451523"/>
      </right>
      <top/>
      <bottom/>
      <diagonal/>
    </border>
    <border>
      <left style="thin">
        <color theme="4" tint="0.39994506668294322"/>
      </left>
      <right/>
      <top style="thin">
        <color theme="4" tint="0.39985351115451523"/>
      </top>
      <bottom/>
      <diagonal/>
    </border>
    <border>
      <left/>
      <right/>
      <top style="thin">
        <color theme="4" tint="0.39985351115451523"/>
      </top>
      <bottom/>
      <diagonal/>
    </border>
    <border>
      <left style="thin">
        <color theme="4" tint="0.39991454817346722"/>
      </left>
      <right/>
      <top style="thin">
        <color theme="4" tint="0.39985351115451523"/>
      </top>
      <bottom/>
      <diagonal/>
    </border>
    <border>
      <left/>
      <right style="thin">
        <color theme="4" tint="0.39991454817346722"/>
      </right>
      <top style="thin">
        <color theme="4" tint="0.39985351115451523"/>
      </top>
      <bottom/>
      <diagonal/>
    </border>
    <border>
      <left style="thin">
        <color theme="4" tint="-0.499984740745262"/>
      </left>
      <right/>
      <top style="thin">
        <color theme="4" tint="-0.499984740745262"/>
      </top>
      <bottom/>
      <diagonal/>
    </border>
    <border>
      <left/>
      <right/>
      <top style="thin">
        <color theme="4" tint="-0.499984740745262"/>
      </top>
      <bottom/>
      <diagonal/>
    </border>
    <border>
      <left style="thin">
        <color theme="4" tint="-0.499984740745262"/>
      </left>
      <right/>
      <top style="thin">
        <color theme="4" tint="-0.499984740745262"/>
      </top>
      <bottom style="thin">
        <color theme="4" tint="-0.499984740745262"/>
      </bottom>
      <diagonal/>
    </border>
    <border>
      <left/>
      <right style="thin">
        <color theme="4" tint="-0.499984740745262"/>
      </right>
      <top style="thin">
        <color theme="4" tint="-0.499984740745262"/>
      </top>
      <bottom style="thin">
        <color theme="4" tint="-0.499984740745262"/>
      </bottom>
      <diagonal/>
    </border>
    <border>
      <left/>
      <right/>
      <top style="thin">
        <color theme="4" tint="-0.499984740745262"/>
      </top>
      <bottom style="thin">
        <color theme="4" tint="-0.499984740745262"/>
      </bottom>
      <diagonal/>
    </border>
    <border>
      <left style="thin">
        <color theme="4" tint="-0.499984740745262"/>
      </left>
      <right style="thin">
        <color theme="4" tint="-0.499984740745262"/>
      </right>
      <top style="thin">
        <color theme="4" tint="-0.499984740745262"/>
      </top>
      <bottom/>
      <diagonal/>
    </border>
    <border>
      <left style="thin">
        <color theme="4" tint="-0.499984740745262"/>
      </left>
      <right/>
      <top/>
      <bottom/>
      <diagonal/>
    </border>
    <border>
      <left/>
      <right style="thin">
        <color theme="4" tint="-0.499984740745262"/>
      </right>
      <top/>
      <bottom/>
      <diagonal/>
    </border>
    <border>
      <left style="thin">
        <color theme="4" tint="-0.499984740745262"/>
      </left>
      <right style="thin">
        <color theme="4" tint="-0.499984740745262"/>
      </right>
      <top style="thin">
        <color theme="4" tint="0.39997558519241921"/>
      </top>
      <bottom/>
      <diagonal/>
    </border>
    <border>
      <left style="thin">
        <color theme="4" tint="-0.499984740745262"/>
      </left>
      <right/>
      <top style="thin">
        <color theme="4" tint="0.39997558519241921"/>
      </top>
      <bottom/>
      <diagonal/>
    </border>
    <border>
      <left/>
      <right style="thin">
        <color theme="4" tint="-0.499984740745262"/>
      </right>
      <top style="thin">
        <color theme="4" tint="0.39997558519241921"/>
      </top>
      <bottom/>
      <diagonal/>
    </border>
    <border>
      <left/>
      <right style="thin">
        <color theme="4" tint="-0.499984740745262"/>
      </right>
      <top style="thin">
        <color theme="4" tint="-0.499984740745262"/>
      </top>
      <bottom/>
      <diagonal/>
    </border>
    <border>
      <left style="thin">
        <color theme="4" tint="-0.499984740745262"/>
      </left>
      <right style="thin">
        <color theme="4" tint="-0.499984740745262"/>
      </right>
      <top style="thin">
        <color theme="4" tint="0.39997558519241921"/>
      </top>
      <bottom style="thin">
        <color theme="4" tint="-0.499984740745262"/>
      </bottom>
      <diagonal/>
    </border>
    <border>
      <left/>
      <right/>
      <top style="thin">
        <color theme="4" tint="0.39997558519241921"/>
      </top>
      <bottom style="thin">
        <color theme="4" tint="-0.499984740745262"/>
      </bottom>
      <diagonal/>
    </border>
    <border>
      <left style="thin">
        <color theme="4" tint="-0.499984740745262"/>
      </left>
      <right/>
      <top style="thin">
        <color theme="4" tint="0.39997558519241921"/>
      </top>
      <bottom style="thin">
        <color theme="4" tint="-0.499984740745262"/>
      </bottom>
      <diagonal/>
    </border>
    <border>
      <left/>
      <right style="thin">
        <color theme="4" tint="-0.499984740745262"/>
      </right>
      <top style="thin">
        <color theme="4" tint="0.39997558519241921"/>
      </top>
      <bottom style="thin">
        <color theme="4" tint="-0.499984740745262"/>
      </bottom>
      <diagonal/>
    </border>
    <border>
      <left style="thin">
        <color theme="4" tint="-0.499984740745262"/>
      </left>
      <right style="thin">
        <color theme="4" tint="-0.499984740745262"/>
      </right>
      <top/>
      <bottom/>
      <diagonal/>
    </border>
    <border>
      <left style="thin">
        <color theme="4" tint="-0.499984740745262"/>
      </left>
      <right style="thin">
        <color theme="4" tint="-0.499984740745262"/>
      </right>
      <top style="thin">
        <color theme="4" tint="0.39997558519241921"/>
      </top>
      <bottom style="thin">
        <color theme="4" tint="0.39997558519241921"/>
      </bottom>
      <diagonal/>
    </border>
    <border>
      <left style="thin">
        <color theme="4" tint="-0.499984740745262"/>
      </left>
      <right/>
      <top style="thin">
        <color theme="4" tint="0.39997558519241921"/>
      </top>
      <bottom style="thin">
        <color theme="4" tint="0.39997558519241921"/>
      </bottom>
      <diagonal/>
    </border>
    <border>
      <left/>
      <right style="thin">
        <color theme="4" tint="-0.499984740745262"/>
      </right>
      <top style="thin">
        <color theme="4" tint="0.39997558519241921"/>
      </top>
      <bottom style="thin">
        <color theme="4" tint="0.39997558519241921"/>
      </bottom>
      <diagonal/>
    </border>
    <border>
      <left/>
      <right/>
      <top/>
      <bottom style="thin">
        <color theme="4" tint="-0.499984740745262"/>
      </bottom>
      <diagonal/>
    </border>
    <border>
      <left style="thin">
        <color theme="4" tint="0.59996337778862885"/>
      </left>
      <right style="thin">
        <color theme="4" tint="0.59996337778862885"/>
      </right>
      <top style="thin">
        <color theme="4" tint="0.59996337778862885"/>
      </top>
      <bottom style="thin">
        <color theme="4" tint="0.59996337778862885"/>
      </bottom>
      <diagonal/>
    </border>
    <border>
      <left/>
      <right style="thin">
        <color theme="4" tint="0.39991454817346722"/>
      </right>
      <top style="thin">
        <color theme="4" tint="0.39994506668294322"/>
      </top>
      <bottom/>
      <diagonal/>
    </border>
    <border>
      <left style="thin">
        <color theme="4" tint="0.39994506668294322"/>
      </left>
      <right style="thin">
        <color theme="4" tint="0.39991454817346722"/>
      </right>
      <top style="thin">
        <color theme="4" tint="0.39994506668294322"/>
      </top>
      <bottom/>
      <diagonal/>
    </border>
    <border>
      <left style="thin">
        <color theme="4" tint="0.39994506668294322"/>
      </left>
      <right style="thin">
        <color theme="4" tint="0.39991454817346722"/>
      </right>
      <top style="thin">
        <color theme="4" tint="0.39997558519241921"/>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style="thin">
        <color theme="4" tint="0.39994506668294322"/>
      </left>
      <right style="thin">
        <color theme="4" tint="0.39994506668294322"/>
      </right>
      <top style="thin">
        <color theme="4" tint="0.39994506668294322"/>
      </top>
      <bottom/>
      <diagonal/>
    </border>
    <border>
      <left style="thin">
        <color theme="4" tint="0.39994506668294322"/>
      </left>
      <right/>
      <top style="thin">
        <color theme="4" tint="0.39997558519241921"/>
      </top>
      <bottom style="thin">
        <color theme="4" tint="0.39994506668294322"/>
      </bottom>
      <diagonal/>
    </border>
    <border>
      <left/>
      <right style="thin">
        <color theme="4" tint="0.39994506668294322"/>
      </right>
      <top style="thin">
        <color theme="4" tint="0.39997558519241921"/>
      </top>
      <bottom style="thin">
        <color theme="4" tint="0.39994506668294322"/>
      </bottom>
      <diagonal/>
    </border>
    <border>
      <left style="thin">
        <color theme="4" tint="0.39994506668294322"/>
      </left>
      <right/>
      <top/>
      <bottom style="thin">
        <color theme="4" tint="0.39997558519241921"/>
      </bottom>
      <diagonal/>
    </border>
    <border>
      <left/>
      <right/>
      <top style="thin">
        <color theme="4" tint="0.39997558519241921"/>
      </top>
      <bottom style="thin">
        <color theme="4" tint="0.39994506668294322"/>
      </bottom>
      <diagonal/>
    </border>
    <border>
      <left style="thin">
        <color theme="4" tint="0.39988402966399123"/>
      </left>
      <right/>
      <top style="thin">
        <color theme="4" tint="0.39997558519241921"/>
      </top>
      <bottom style="thin">
        <color theme="4" tint="0.39991454817346722"/>
      </bottom>
      <diagonal/>
    </border>
    <border>
      <left/>
      <right style="thin">
        <color theme="4" tint="0.39988402966399123"/>
      </right>
      <top style="thin">
        <color theme="4" tint="0.39997558519241921"/>
      </top>
      <bottom style="thin">
        <color theme="4" tint="0.399914548173467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4" tint="0.39997558519241921"/>
      </left>
      <right style="thin">
        <color indexed="64"/>
      </right>
      <top style="thin">
        <color theme="4" tint="0.39997558519241921"/>
      </top>
      <bottom/>
      <diagonal/>
    </border>
    <border>
      <left style="thin">
        <color theme="4" tint="0.39997558519241921"/>
      </left>
      <right style="thin">
        <color theme="4" tint="0.39997558519241921"/>
      </right>
      <top style="thin">
        <color theme="4" tint="0.39997558519241921"/>
      </top>
      <bottom/>
      <diagonal/>
    </border>
    <border>
      <left style="thin">
        <color indexed="64"/>
      </left>
      <right style="thin">
        <color theme="4" tint="0.39997558519241921"/>
      </right>
      <top style="thin">
        <color theme="4" tint="0.39997558519241921"/>
      </top>
      <bottom/>
      <diagonal/>
    </border>
    <border>
      <left style="thin">
        <color theme="4" tint="0.39997558519241921"/>
      </left>
      <right style="thin">
        <color indexed="64"/>
      </right>
      <top style="thin">
        <color theme="4" tint="0.39997558519241921"/>
      </top>
      <bottom style="thin">
        <color theme="4" tint="0.39997558519241921"/>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
      <left style="thin">
        <color indexed="64"/>
      </left>
      <right style="thin">
        <color theme="4" tint="0.39997558519241921"/>
      </right>
      <top style="thin">
        <color theme="4" tint="0.39997558519241921"/>
      </top>
      <bottom style="thin">
        <color theme="4" tint="0.39997558519241921"/>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theme="4" tint="0.39997558519241921"/>
      </bottom>
      <diagonal/>
    </border>
    <border>
      <left style="thin">
        <color indexed="64"/>
      </left>
      <right/>
      <top/>
      <bottom style="thin">
        <color theme="4" tint="0.39997558519241921"/>
      </bottom>
      <diagonal/>
    </border>
    <border>
      <left style="thin">
        <color indexed="64"/>
      </left>
      <right style="thin">
        <color indexed="64"/>
      </right>
      <top/>
      <bottom style="thin">
        <color theme="4" tint="0.39997558519241921"/>
      </bottom>
      <diagonal/>
    </border>
    <border>
      <left style="thin">
        <color theme="4" tint="0.39997558519241921"/>
      </left>
      <right style="thin">
        <color theme="4" tint="0.39997558519241921"/>
      </right>
      <top/>
      <bottom style="thin">
        <color theme="4" tint="0.39997558519241921"/>
      </bottom>
      <diagonal/>
    </border>
    <border>
      <left style="thin">
        <color theme="4" tint="0.39997558519241921"/>
      </left>
      <right style="thin">
        <color indexed="64"/>
      </right>
      <top/>
      <bottom style="thin">
        <color theme="4" tint="0.39997558519241921"/>
      </bottom>
      <diagonal/>
    </border>
    <border>
      <left style="thin">
        <color indexed="64"/>
      </left>
      <right style="thin">
        <color theme="4" tint="0.39997558519241921"/>
      </right>
      <top/>
      <bottom style="thin">
        <color theme="4" tint="0.39997558519241921"/>
      </bottom>
      <diagonal/>
    </border>
    <border>
      <left style="thin">
        <color theme="4" tint="0.39997558519241921"/>
      </left>
      <right style="thin">
        <color indexed="64"/>
      </right>
      <top/>
      <bottom style="thin">
        <color indexed="64"/>
      </bottom>
      <diagonal/>
    </border>
    <border>
      <left style="thin">
        <color theme="4" tint="0.39997558519241921"/>
      </left>
      <right style="thin">
        <color indexed="64"/>
      </right>
      <top/>
      <bottom/>
      <diagonal/>
    </border>
    <border>
      <left style="thin">
        <color theme="4" tint="0.39997558519241921"/>
      </left>
      <right/>
      <top/>
      <bottom style="thin">
        <color theme="4" tint="0.39997558519241921"/>
      </bottom>
      <diagonal/>
    </border>
    <border>
      <left/>
      <right style="thin">
        <color indexed="64"/>
      </right>
      <top/>
      <bottom style="thin">
        <color indexed="64"/>
      </bottom>
      <diagonal/>
    </border>
    <border>
      <left style="thin">
        <color theme="4" tint="0.39997558519241921"/>
      </left>
      <right style="thin">
        <color theme="4" tint="0.39997558519241921"/>
      </right>
      <top style="thin">
        <color theme="4" tint="0.39997558519241921"/>
      </top>
      <bottom style="thin">
        <color indexed="64"/>
      </bottom>
      <diagonal/>
    </border>
    <border>
      <left style="thin">
        <color indexed="64"/>
      </left>
      <right style="thin">
        <color theme="4" tint="0.39997558519241921"/>
      </right>
      <top style="thin">
        <color theme="4" tint="0.39997558519241921"/>
      </top>
      <bottom style="thin">
        <color indexed="64"/>
      </bottom>
      <diagonal/>
    </border>
    <border>
      <left style="thin">
        <color theme="4" tint="0.39997558519241921"/>
      </left>
      <right style="thin">
        <color indexed="64"/>
      </right>
      <top style="thin">
        <color indexed="64"/>
      </top>
      <bottom style="thin">
        <color indexed="64"/>
      </bottom>
      <diagonal/>
    </border>
    <border>
      <left style="thin">
        <color theme="4" tint="0.39997558519241921"/>
      </left>
      <right style="thin">
        <color theme="4" tint="0.39997558519241921"/>
      </right>
      <top style="thin">
        <color indexed="64"/>
      </top>
      <bottom style="thin">
        <color indexed="64"/>
      </bottom>
      <diagonal/>
    </border>
    <border>
      <left style="thin">
        <color indexed="64"/>
      </left>
      <right style="thin">
        <color theme="4" tint="0.39997558519241921"/>
      </right>
      <top style="thin">
        <color indexed="64"/>
      </top>
      <bottom style="thin">
        <color indexed="64"/>
      </bottom>
      <diagonal/>
    </border>
    <border>
      <left style="thin">
        <color theme="4" tint="0.39997558519241921"/>
      </left>
      <right style="thin">
        <color indexed="64"/>
      </right>
      <top style="thin">
        <color theme="4" tint="0.39997558519241921"/>
      </top>
      <bottom style="thin">
        <color indexed="64"/>
      </bottom>
      <diagonal/>
    </border>
    <border>
      <left/>
      <right/>
      <top style="thin">
        <color indexed="64"/>
      </top>
      <bottom/>
      <diagonal/>
    </border>
    <border>
      <left style="thin">
        <color indexed="64"/>
      </left>
      <right/>
      <top style="thin">
        <color theme="4" tint="0.39997558519241921"/>
      </top>
      <bottom style="thin">
        <color theme="4" tint="0.39997558519241921"/>
      </bottom>
      <diagonal/>
    </border>
    <border>
      <left style="thin">
        <color theme="4" tint="0.39997558519241921"/>
      </left>
      <right/>
      <top/>
      <bottom/>
      <diagonal/>
    </border>
    <border>
      <left style="thin">
        <color theme="4" tint="0.39997558519241921"/>
      </left>
      <right style="thin">
        <color theme="4" tint="0.39997558519241921"/>
      </right>
      <top style="thin">
        <color indexed="64"/>
      </top>
      <bottom style="thin">
        <color theme="4" tint="0.39997558519241921"/>
      </bottom>
      <diagonal/>
    </border>
    <border>
      <left style="thin">
        <color indexed="64"/>
      </left>
      <right style="thin">
        <color theme="4" tint="0.39997558519241921"/>
      </right>
      <top style="thin">
        <color indexed="64"/>
      </top>
      <bottom style="thin">
        <color theme="4" tint="0.39997558519241921"/>
      </bottom>
      <diagonal/>
    </border>
    <border>
      <left style="thin">
        <color indexed="64"/>
      </left>
      <right/>
      <top/>
      <bottom style="thin">
        <color indexed="64"/>
      </bottom>
      <diagonal/>
    </border>
    <border>
      <left style="thin">
        <color theme="4" tint="0.39997558519241921"/>
      </left>
      <right style="thin">
        <color indexed="64"/>
      </right>
      <top style="thin">
        <color indexed="64"/>
      </top>
      <bottom style="thin">
        <color theme="4" tint="0.39997558519241921"/>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style="thin">
        <color theme="4" tint="0.39997558519241921"/>
      </left>
      <right style="thin">
        <color indexed="64"/>
      </right>
      <top style="thin">
        <color theme="4" tint="0.39997558519241921"/>
      </top>
      <bottom style="medium">
        <color indexed="64"/>
      </bottom>
      <diagonal/>
    </border>
    <border>
      <left/>
      <right/>
      <top style="thin">
        <color theme="4" tint="0.39997558519241921"/>
      </top>
      <bottom style="medium">
        <color indexed="64"/>
      </bottom>
      <diagonal/>
    </border>
    <border>
      <left style="thin">
        <color theme="4" tint="0.39997558519241921"/>
      </left>
      <right style="thin">
        <color theme="4" tint="0.39997558519241921"/>
      </right>
      <top style="thin">
        <color theme="4" tint="0.39997558519241921"/>
      </top>
      <bottom style="medium">
        <color indexed="64"/>
      </bottom>
      <diagonal/>
    </border>
    <border>
      <left style="thin">
        <color indexed="64"/>
      </left>
      <right/>
      <top style="thin">
        <color theme="4" tint="0.39997558519241921"/>
      </top>
      <bottom style="medium">
        <color indexed="64"/>
      </bottom>
      <diagonal/>
    </border>
    <border>
      <left/>
      <right style="thin">
        <color indexed="64"/>
      </right>
      <top style="thin">
        <color theme="4" tint="0.39997558519241921"/>
      </top>
      <bottom style="thin">
        <color theme="4" tint="0.39997558519241921"/>
      </bottom>
      <diagonal/>
    </border>
    <border>
      <left/>
      <right style="thin">
        <color indexed="64"/>
      </right>
      <top style="thin">
        <color theme="4" tint="0.39997558519241921"/>
      </top>
      <bottom/>
      <diagonal/>
    </border>
    <border>
      <left/>
      <right style="thin">
        <color indexed="64"/>
      </right>
      <top style="thin">
        <color indexed="64"/>
      </top>
      <bottom style="thin">
        <color theme="4" tint="0.39997558519241921"/>
      </bottom>
      <diagonal/>
    </border>
    <border>
      <left/>
      <right/>
      <top style="thin">
        <color indexed="64"/>
      </top>
      <bottom style="thin">
        <color theme="4" tint="0.39997558519241921"/>
      </bottom>
      <diagonal/>
    </border>
    <border>
      <left style="thin">
        <color indexed="64"/>
      </left>
      <right/>
      <top style="thin">
        <color indexed="64"/>
      </top>
      <bottom style="thin">
        <color theme="4" tint="0.39997558519241921"/>
      </bottom>
      <diagonal/>
    </border>
    <border>
      <left style="thin">
        <color theme="4" tint="-0.499984740745262"/>
      </left>
      <right/>
      <top/>
      <bottom style="thin">
        <color indexed="64"/>
      </bottom>
      <diagonal/>
    </border>
    <border>
      <left style="thin">
        <color theme="4" tint="-0.499984740745262"/>
      </left>
      <right style="thin">
        <color theme="4" tint="-0.499984740745262"/>
      </right>
      <top style="thin">
        <color theme="4" tint="0.39997558519241921"/>
      </top>
      <bottom style="thin">
        <color indexed="64"/>
      </bottom>
      <diagonal/>
    </border>
    <border>
      <left/>
      <right/>
      <top style="thin">
        <color theme="4" tint="0.39997558519241921"/>
      </top>
      <bottom style="thin">
        <color indexed="64"/>
      </bottom>
      <diagonal/>
    </border>
    <border>
      <left style="thin">
        <color theme="4" tint="-0.499984740745262"/>
      </left>
      <right/>
      <top style="thin">
        <color theme="4" tint="0.39997558519241921"/>
      </top>
      <bottom style="thin">
        <color indexed="64"/>
      </bottom>
      <diagonal/>
    </border>
    <border>
      <left/>
      <right style="thin">
        <color theme="4" tint="-0.499984740745262"/>
      </right>
      <top style="thin">
        <color theme="4" tint="0.39997558519241921"/>
      </top>
      <bottom style="thin">
        <color indexed="64"/>
      </bottom>
      <diagonal/>
    </border>
    <border>
      <left style="thin">
        <color theme="4" tint="0.39994506668294322"/>
      </left>
      <right style="thin">
        <color theme="4" tint="0.39991454817346722"/>
      </right>
      <top style="thin">
        <color theme="4" tint="0.39997558519241921"/>
      </top>
      <bottom style="thin">
        <color indexed="64"/>
      </bottom>
      <diagonal/>
    </border>
    <border>
      <left/>
      <right style="thin">
        <color theme="4" tint="0.39991454817346722"/>
      </right>
      <top style="thin">
        <color theme="4" tint="0.39997558519241921"/>
      </top>
      <bottom style="thin">
        <color indexed="64"/>
      </bottom>
      <diagonal/>
    </border>
    <border>
      <left/>
      <right style="thin">
        <color theme="4" tint="0.39994506668294322"/>
      </right>
      <top style="thin">
        <color theme="4" tint="0.39997558519241921"/>
      </top>
      <bottom style="thin">
        <color indexed="64"/>
      </bottom>
      <diagonal/>
    </border>
    <border>
      <left style="thin">
        <color theme="4" tint="0.39997558519241921"/>
      </left>
      <right/>
      <top style="thin">
        <color theme="4" tint="0.39997558519241921"/>
      </top>
      <bottom style="thin">
        <color indexed="64"/>
      </bottom>
      <diagonal/>
    </border>
    <border>
      <left style="thin">
        <color theme="4" tint="0.59996337778862885"/>
      </left>
      <right style="thin">
        <color theme="4" tint="0.59996337778862885"/>
      </right>
      <top/>
      <bottom/>
      <diagonal/>
    </border>
    <border>
      <left style="thin">
        <color theme="4" tint="0.39991454817346722"/>
      </left>
      <right style="thin">
        <color theme="4" tint="0.39991454817346722"/>
      </right>
      <top style="thin">
        <color theme="4" tint="0.39997558519241921"/>
      </top>
      <bottom style="thin">
        <color indexed="64"/>
      </bottom>
      <diagonal/>
    </border>
    <border>
      <left/>
      <right style="thin">
        <color theme="4" tint="0.39997558519241921"/>
      </right>
      <top style="thin">
        <color theme="4" tint="0.39997558519241921"/>
      </top>
      <bottom style="thin">
        <color indexed="64"/>
      </bottom>
      <diagonal/>
    </border>
  </borders>
  <cellStyleXfs count="3">
    <xf numFmtId="0" fontId="0" fillId="0" borderId="0"/>
    <xf numFmtId="0" fontId="29" fillId="0" borderId="0">
      <alignment vertical="top"/>
    </xf>
    <xf numFmtId="9" fontId="26" fillId="0" borderId="0" applyFont="0" applyFill="0" applyBorder="0" applyAlignment="0" applyProtection="0"/>
  </cellStyleXfs>
  <cellXfs count="939">
    <xf numFmtId="0" fontId="0" fillId="0" borderId="0" xfId="0"/>
    <xf numFmtId="0" fontId="1" fillId="4" borderId="10" xfId="0" applyFont="1" applyFill="1" applyBorder="1" applyAlignment="1">
      <alignment horizontal="center" vertical="center"/>
    </xf>
    <xf numFmtId="0" fontId="1" fillId="4" borderId="11" xfId="0" applyFont="1" applyFill="1" applyBorder="1" applyAlignment="1">
      <alignment horizontal="center" vertical="center"/>
    </xf>
    <xf numFmtId="0" fontId="1" fillId="4" borderId="12" xfId="0" applyFont="1" applyFill="1" applyBorder="1" applyAlignment="1">
      <alignment horizontal="center" vertical="center"/>
    </xf>
    <xf numFmtId="164" fontId="0" fillId="2" borderId="10" xfId="0" applyNumberFormat="1" applyFill="1" applyBorder="1" applyAlignment="1">
      <alignment horizontal="center"/>
    </xf>
    <xf numFmtId="164" fontId="0" fillId="2" borderId="11" xfId="0" applyNumberFormat="1" applyFill="1" applyBorder="1" applyAlignment="1">
      <alignment horizontal="center"/>
    </xf>
    <xf numFmtId="164" fontId="0" fillId="2" borderId="12" xfId="0" applyNumberFormat="1" applyFill="1" applyBorder="1" applyAlignment="1">
      <alignment horizontal="center"/>
    </xf>
    <xf numFmtId="164" fontId="0" fillId="0" borderId="10" xfId="0" applyNumberFormat="1" applyBorder="1" applyAlignment="1">
      <alignment horizontal="center"/>
    </xf>
    <xf numFmtId="164" fontId="0" fillId="0" borderId="11" xfId="0" applyNumberFormat="1" applyBorder="1" applyAlignment="1">
      <alignment horizontal="center"/>
    </xf>
    <xf numFmtId="164" fontId="0" fillId="0" borderId="12" xfId="0" applyNumberFormat="1" applyBorder="1" applyAlignment="1">
      <alignment horizontal="center"/>
    </xf>
    <xf numFmtId="164" fontId="0" fillId="2" borderId="15" xfId="0" applyNumberFormat="1" applyFill="1" applyBorder="1" applyAlignment="1">
      <alignment horizontal="center"/>
    </xf>
    <xf numFmtId="164" fontId="0" fillId="2" borderId="16" xfId="0" applyNumberFormat="1" applyFill="1" applyBorder="1" applyAlignment="1">
      <alignment horizontal="center"/>
    </xf>
    <xf numFmtId="164" fontId="0" fillId="2" borderId="17" xfId="0" applyNumberFormat="1" applyFill="1" applyBorder="1" applyAlignment="1">
      <alignment horizontal="center"/>
    </xf>
    <xf numFmtId="0" fontId="0" fillId="0" borderId="0" xfId="0" applyAlignment="1">
      <alignment horizontal="center"/>
    </xf>
    <xf numFmtId="0" fontId="5" fillId="0" borderId="0" xfId="0" applyFont="1"/>
    <xf numFmtId="0" fontId="5" fillId="0" borderId="0" xfId="0" applyFont="1" applyAlignment="1">
      <alignment horizontal="center"/>
    </xf>
    <xf numFmtId="0" fontId="4" fillId="0" borderId="0" xfId="0" applyFont="1" applyAlignment="1">
      <alignment horizontal="center" vertical="center" wrapText="1"/>
    </xf>
    <xf numFmtId="0" fontId="1" fillId="0" borderId="0" xfId="0" applyFont="1" applyAlignment="1">
      <alignment horizontal="center" vertical="center" wrapText="1"/>
    </xf>
    <xf numFmtId="0" fontId="3" fillId="0" borderId="0" xfId="0" applyFont="1" applyAlignment="1">
      <alignment horizontal="center" vertical="center" wrapText="1"/>
    </xf>
    <xf numFmtId="165" fontId="5" fillId="0" borderId="0" xfId="0" applyNumberFormat="1" applyFont="1" applyAlignment="1">
      <alignment horizontal="center"/>
    </xf>
    <xf numFmtId="0" fontId="8" fillId="4" borderId="13" xfId="0" applyFont="1" applyFill="1" applyBorder="1" applyAlignment="1">
      <alignment horizontal="center" vertical="center" wrapText="1"/>
    </xf>
    <xf numFmtId="0" fontId="8" fillId="4" borderId="27" xfId="0" applyFont="1" applyFill="1" applyBorder="1" applyAlignment="1">
      <alignment horizontal="center" vertical="center" wrapText="1"/>
    </xf>
    <xf numFmtId="0" fontId="8" fillId="4" borderId="28" xfId="0" applyFont="1" applyFill="1" applyBorder="1" applyAlignment="1">
      <alignment horizontal="center" vertical="center" wrapText="1"/>
    </xf>
    <xf numFmtId="165" fontId="9" fillId="2" borderId="13" xfId="0" applyNumberFormat="1" applyFont="1" applyFill="1" applyBorder="1" applyAlignment="1">
      <alignment horizontal="center"/>
    </xf>
    <xf numFmtId="165" fontId="9" fillId="2" borderId="27" xfId="0" applyNumberFormat="1" applyFont="1" applyFill="1" applyBorder="1" applyAlignment="1">
      <alignment horizontal="center"/>
    </xf>
    <xf numFmtId="165" fontId="9" fillId="2" borderId="28" xfId="0" applyNumberFormat="1" applyFont="1" applyFill="1" applyBorder="1" applyAlignment="1">
      <alignment horizontal="center"/>
    </xf>
    <xf numFmtId="165" fontId="9" fillId="0" borderId="13" xfId="0" applyNumberFormat="1" applyFont="1" applyBorder="1" applyAlignment="1">
      <alignment horizontal="center"/>
    </xf>
    <xf numFmtId="165" fontId="9" fillId="0" borderId="27" xfId="0" applyNumberFormat="1" applyFont="1" applyBorder="1" applyAlignment="1">
      <alignment horizontal="center"/>
    </xf>
    <xf numFmtId="165" fontId="9" fillId="0" borderId="28" xfId="0" applyNumberFormat="1" applyFont="1" applyBorder="1" applyAlignment="1">
      <alignment horizontal="center"/>
    </xf>
    <xf numFmtId="0" fontId="11" fillId="3" borderId="32" xfId="0" applyFont="1" applyFill="1" applyBorder="1" applyAlignment="1">
      <alignment horizontal="center" vertical="center"/>
    </xf>
    <xf numFmtId="0" fontId="11" fillId="3" borderId="13" xfId="0" applyFont="1" applyFill="1" applyBorder="1" applyAlignment="1">
      <alignment horizontal="center" vertical="center" wrapText="1"/>
    </xf>
    <xf numFmtId="0" fontId="11" fillId="3" borderId="27" xfId="0" applyFont="1" applyFill="1" applyBorder="1" applyAlignment="1">
      <alignment horizontal="center" vertical="center" wrapText="1"/>
    </xf>
    <xf numFmtId="165" fontId="9" fillId="2" borderId="18" xfId="0" applyNumberFormat="1" applyFont="1" applyFill="1" applyBorder="1" applyAlignment="1">
      <alignment horizontal="center"/>
    </xf>
    <xf numFmtId="165" fontId="9" fillId="2" borderId="21" xfId="0" applyNumberFormat="1" applyFont="1" applyFill="1" applyBorder="1" applyAlignment="1">
      <alignment horizontal="center"/>
    </xf>
    <xf numFmtId="164" fontId="0" fillId="2" borderId="31" xfId="0" applyNumberFormat="1" applyFill="1" applyBorder="1" applyAlignment="1">
      <alignment horizontal="center" vertical="center"/>
    </xf>
    <xf numFmtId="164" fontId="0" fillId="2" borderId="39" xfId="0" applyNumberFormat="1" applyFill="1" applyBorder="1" applyAlignment="1">
      <alignment horizontal="center" vertical="center"/>
    </xf>
    <xf numFmtId="164" fontId="0" fillId="0" borderId="31" xfId="0" applyNumberFormat="1" applyBorder="1" applyAlignment="1">
      <alignment horizontal="center" vertical="center"/>
    </xf>
    <xf numFmtId="164" fontId="0" fillId="0" borderId="39" xfId="0" applyNumberFormat="1" applyBorder="1" applyAlignment="1">
      <alignment horizontal="center" vertical="center"/>
    </xf>
    <xf numFmtId="164" fontId="0" fillId="0" borderId="40" xfId="0" applyNumberFormat="1" applyBorder="1" applyAlignment="1">
      <alignment horizontal="center" vertical="center"/>
    </xf>
    <xf numFmtId="164" fontId="0" fillId="0" borderId="41" xfId="0" applyNumberFormat="1" applyBorder="1" applyAlignment="1">
      <alignment horizontal="center" vertical="center"/>
    </xf>
    <xf numFmtId="0" fontId="3" fillId="4" borderId="38" xfId="0" applyFont="1" applyFill="1" applyBorder="1" applyAlignment="1">
      <alignment horizontal="center" vertical="center" wrapText="1"/>
    </xf>
    <xf numFmtId="0" fontId="3" fillId="4" borderId="39" xfId="0" applyFont="1" applyFill="1" applyBorder="1" applyAlignment="1">
      <alignment horizontal="center" vertical="center" wrapText="1"/>
    </xf>
    <xf numFmtId="0" fontId="3" fillId="4" borderId="31" xfId="0" applyFont="1" applyFill="1" applyBorder="1" applyAlignment="1">
      <alignment horizontal="center" vertical="center" wrapText="1"/>
    </xf>
    <xf numFmtId="0" fontId="3" fillId="4" borderId="44" xfId="0" applyFont="1" applyFill="1" applyBorder="1" applyAlignment="1">
      <alignment horizontal="center" vertical="center" wrapText="1"/>
    </xf>
    <xf numFmtId="164" fontId="0" fillId="2" borderId="44" xfId="0" applyNumberFormat="1" applyFill="1" applyBorder="1" applyAlignment="1">
      <alignment horizontal="center" vertical="center"/>
    </xf>
    <xf numFmtId="0" fontId="3" fillId="4" borderId="45"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0" fillId="2" borderId="51" xfId="0" applyFill="1" applyBorder="1" applyAlignment="1">
      <alignment vertical="center"/>
    </xf>
    <xf numFmtId="0" fontId="0" fillId="0" borderId="51" xfId="0" applyBorder="1" applyAlignment="1">
      <alignment vertical="center" wrapText="1"/>
    </xf>
    <xf numFmtId="0" fontId="0" fillId="0" borderId="51" xfId="0" applyBorder="1" applyAlignment="1">
      <alignment vertical="center"/>
    </xf>
    <xf numFmtId="0" fontId="0" fillId="2" borderId="51" xfId="0" applyFill="1" applyBorder="1" applyAlignment="1">
      <alignment vertical="center" wrapText="1"/>
    </xf>
    <xf numFmtId="0" fontId="0" fillId="0" borderId="52" xfId="0" applyBorder="1" applyAlignment="1">
      <alignment vertical="center"/>
    </xf>
    <xf numFmtId="0" fontId="3" fillId="3" borderId="22" xfId="0" applyFont="1" applyFill="1" applyBorder="1" applyAlignment="1">
      <alignment horizontal="center" vertical="center" wrapText="1"/>
    </xf>
    <xf numFmtId="0" fontId="3" fillId="3" borderId="56"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0" fillId="2" borderId="29" xfId="0" applyFill="1" applyBorder="1" applyAlignment="1">
      <alignment horizontal="center" vertical="center"/>
    </xf>
    <xf numFmtId="164" fontId="0" fillId="2" borderId="33" xfId="0" applyNumberFormat="1" applyFill="1" applyBorder="1" applyAlignment="1">
      <alignment horizontal="center" vertical="center"/>
    </xf>
    <xf numFmtId="164" fontId="0" fillId="2" borderId="28" xfId="0" applyNumberFormat="1" applyFill="1" applyBorder="1" applyAlignment="1">
      <alignment horizontal="center" vertical="center"/>
    </xf>
    <xf numFmtId="0" fontId="0" fillId="0" borderId="29" xfId="0" applyBorder="1" applyAlignment="1">
      <alignment horizontal="center" vertical="center"/>
    </xf>
    <xf numFmtId="0" fontId="0" fillId="0" borderId="33" xfId="0" applyBorder="1" applyAlignment="1">
      <alignment horizontal="center" vertical="center"/>
    </xf>
    <xf numFmtId="0" fontId="0" fillId="0" borderId="28" xfId="0" applyBorder="1" applyAlignment="1">
      <alignment horizontal="center" vertical="center"/>
    </xf>
    <xf numFmtId="0" fontId="0" fillId="2" borderId="33" xfId="0" applyFill="1" applyBorder="1" applyAlignment="1">
      <alignment horizontal="center" vertical="center"/>
    </xf>
    <xf numFmtId="0" fontId="0" fillId="2" borderId="28" xfId="0" applyFill="1" applyBorder="1" applyAlignment="1">
      <alignment horizontal="center" vertical="center"/>
    </xf>
    <xf numFmtId="0" fontId="0" fillId="2" borderId="34" xfId="0" applyFill="1" applyBorder="1" applyAlignment="1">
      <alignment horizontal="center" vertical="center"/>
    </xf>
    <xf numFmtId="0" fontId="0" fillId="2" borderId="60" xfId="0" applyFill="1" applyBorder="1" applyAlignment="1">
      <alignment horizontal="center" vertical="center"/>
    </xf>
    <xf numFmtId="0" fontId="10" fillId="0" borderId="61" xfId="0" applyFont="1" applyBorder="1" applyAlignment="1">
      <alignment vertical="center"/>
    </xf>
    <xf numFmtId="0" fontId="10" fillId="0" borderId="62" xfId="0" applyFont="1" applyBorder="1" applyAlignment="1">
      <alignment vertical="center"/>
    </xf>
    <xf numFmtId="0" fontId="10" fillId="0" borderId="63" xfId="0" applyFont="1" applyBorder="1" applyAlignment="1">
      <alignment vertical="center"/>
    </xf>
    <xf numFmtId="0" fontId="10" fillId="0" borderId="0" xfId="0" applyFont="1" applyAlignment="1">
      <alignment vertical="center"/>
    </xf>
    <xf numFmtId="0" fontId="3" fillId="4" borderId="22" xfId="0" applyFont="1" applyFill="1" applyBorder="1" applyAlignment="1">
      <alignment horizontal="center" vertical="center" wrapText="1"/>
    </xf>
    <xf numFmtId="0" fontId="3" fillId="4" borderId="25" xfId="0" applyFont="1" applyFill="1" applyBorder="1" applyAlignment="1">
      <alignment horizontal="center" vertical="center" wrapText="1"/>
    </xf>
    <xf numFmtId="0" fontId="0" fillId="2" borderId="70" xfId="0" applyFill="1" applyBorder="1" applyAlignment="1">
      <alignment horizontal="center" vertical="center"/>
    </xf>
    <xf numFmtId="164" fontId="0" fillId="2" borderId="29" xfId="0" applyNumberFormat="1" applyFill="1" applyBorder="1" applyAlignment="1">
      <alignment horizontal="center" vertical="center"/>
    </xf>
    <xf numFmtId="0" fontId="0" fillId="0" borderId="70" xfId="0" applyBorder="1" applyAlignment="1">
      <alignment horizontal="center" vertical="center"/>
    </xf>
    <xf numFmtId="0" fontId="0" fillId="0" borderId="31" xfId="0" applyBorder="1" applyAlignment="1">
      <alignment horizontal="center" vertical="center"/>
    </xf>
    <xf numFmtId="0" fontId="0" fillId="2" borderId="31" xfId="0" applyFill="1" applyBorder="1" applyAlignment="1">
      <alignment horizontal="center" vertical="center"/>
    </xf>
    <xf numFmtId="0" fontId="0" fillId="2" borderId="71" xfId="0" applyFill="1" applyBorder="1" applyAlignment="1">
      <alignment horizontal="center" vertical="center"/>
    </xf>
    <xf numFmtId="0" fontId="0" fillId="2" borderId="59" xfId="0" applyFill="1" applyBorder="1" applyAlignment="1">
      <alignment horizontal="center" vertical="center"/>
    </xf>
    <xf numFmtId="164" fontId="0" fillId="0" borderId="29" xfId="0" applyNumberFormat="1" applyBorder="1" applyAlignment="1">
      <alignment horizontal="center" vertical="center"/>
    </xf>
    <xf numFmtId="164" fontId="0" fillId="0" borderId="28" xfId="0" applyNumberFormat="1" applyBorder="1" applyAlignment="1">
      <alignment horizontal="center" vertical="center"/>
    </xf>
    <xf numFmtId="164" fontId="0" fillId="2" borderId="59" xfId="0" applyNumberFormat="1" applyFill="1" applyBorder="1" applyAlignment="1">
      <alignment horizontal="center" vertical="center"/>
    </xf>
    <xf numFmtId="164" fontId="0" fillId="2" borderId="58" xfId="0" applyNumberFormat="1" applyFill="1" applyBorder="1" applyAlignment="1">
      <alignment horizontal="center" vertical="center"/>
    </xf>
    <xf numFmtId="164" fontId="0" fillId="2" borderId="60" xfId="0" applyNumberFormat="1" applyFill="1" applyBorder="1" applyAlignment="1">
      <alignment horizontal="center" vertical="center"/>
    </xf>
    <xf numFmtId="0" fontId="1" fillId="0" borderId="0" xfId="0" applyFont="1" applyAlignment="1">
      <alignment vertical="center"/>
    </xf>
    <xf numFmtId="164" fontId="0" fillId="2" borderId="79" xfId="0" applyNumberFormat="1" applyFill="1" applyBorder="1" applyAlignment="1">
      <alignment horizontal="center" vertical="center"/>
    </xf>
    <xf numFmtId="164" fontId="0" fillId="2" borderId="80" xfId="0" applyNumberFormat="1" applyFill="1" applyBorder="1" applyAlignment="1">
      <alignment horizontal="center" vertical="center"/>
    </xf>
    <xf numFmtId="164" fontId="0" fillId="0" borderId="0" xfId="0" applyNumberFormat="1" applyAlignment="1">
      <alignment horizontal="center" vertical="center"/>
    </xf>
    <xf numFmtId="164" fontId="0" fillId="0" borderId="79" xfId="0" applyNumberFormat="1" applyBorder="1" applyAlignment="1">
      <alignment horizontal="center" vertical="center"/>
    </xf>
    <xf numFmtId="164" fontId="0" fillId="0" borderId="80" xfId="0" applyNumberFormat="1" applyBorder="1" applyAlignment="1">
      <alignment horizontal="center" vertical="center"/>
    </xf>
    <xf numFmtId="164" fontId="0" fillId="2" borderId="81" xfId="0" applyNumberFormat="1" applyFill="1" applyBorder="1" applyAlignment="1">
      <alignment horizontal="center" vertical="center"/>
    </xf>
    <xf numFmtId="164" fontId="0" fillId="2" borderId="82" xfId="0" applyNumberFormat="1" applyFill="1" applyBorder="1" applyAlignment="1">
      <alignment horizontal="center" vertical="center"/>
    </xf>
    <xf numFmtId="0" fontId="13" fillId="5" borderId="84" xfId="0" applyFont="1" applyFill="1" applyBorder="1" applyAlignment="1">
      <alignment horizontal="center" vertical="center" wrapText="1"/>
    </xf>
    <xf numFmtId="0" fontId="14" fillId="0" borderId="88" xfId="0" applyFont="1" applyBorder="1" applyAlignment="1">
      <alignment horizontal="center"/>
    </xf>
    <xf numFmtId="0" fontId="14" fillId="2" borderId="88" xfId="0" applyFont="1" applyFill="1" applyBorder="1" applyAlignment="1">
      <alignment horizontal="center"/>
    </xf>
    <xf numFmtId="0" fontId="14" fillId="0" borderId="90" xfId="0" applyFont="1" applyBorder="1" applyAlignment="1">
      <alignment horizontal="center"/>
    </xf>
    <xf numFmtId="0" fontId="15" fillId="3" borderId="6" xfId="0" applyFont="1" applyFill="1" applyBorder="1" applyAlignment="1">
      <alignment horizontal="center" vertical="center"/>
    </xf>
    <xf numFmtId="0" fontId="15" fillId="3" borderId="9" xfId="0" applyFont="1" applyFill="1" applyBorder="1" applyAlignment="1">
      <alignment horizontal="center" vertical="center"/>
    </xf>
    <xf numFmtId="0" fontId="15" fillId="3" borderId="0" xfId="0" applyFont="1" applyFill="1" applyAlignment="1">
      <alignment horizontal="center" vertical="center"/>
    </xf>
    <xf numFmtId="0" fontId="0" fillId="2" borderId="13" xfId="0" applyFill="1" applyBorder="1"/>
    <xf numFmtId="164" fontId="0" fillId="2" borderId="27" xfId="0" applyNumberFormat="1" applyFill="1" applyBorder="1"/>
    <xf numFmtId="164" fontId="0" fillId="2" borderId="13" xfId="0" applyNumberFormat="1" applyFill="1" applyBorder="1" applyAlignment="1">
      <alignment horizontal="center"/>
    </xf>
    <xf numFmtId="164" fontId="0" fillId="2" borderId="27" xfId="0" applyNumberFormat="1" applyFill="1" applyBorder="1" applyAlignment="1">
      <alignment horizontal="center"/>
    </xf>
    <xf numFmtId="164" fontId="0" fillId="2" borderId="31" xfId="0" applyNumberFormat="1" applyFill="1" applyBorder="1" applyAlignment="1">
      <alignment horizontal="center"/>
    </xf>
    <xf numFmtId="0" fontId="0" fillId="0" borderId="13" xfId="0" applyBorder="1"/>
    <xf numFmtId="164" fontId="0" fillId="0" borderId="27" xfId="0" applyNumberFormat="1" applyBorder="1"/>
    <xf numFmtId="164" fontId="0" fillId="0" borderId="13" xfId="0" applyNumberFormat="1" applyBorder="1" applyAlignment="1">
      <alignment horizontal="center"/>
    </xf>
    <xf numFmtId="164" fontId="0" fillId="0" borderId="27" xfId="0" applyNumberFormat="1" applyBorder="1" applyAlignment="1">
      <alignment horizontal="center"/>
    </xf>
    <xf numFmtId="164" fontId="0" fillId="0" borderId="31" xfId="0" applyNumberFormat="1" applyBorder="1" applyAlignment="1">
      <alignment horizontal="center"/>
    </xf>
    <xf numFmtId="0" fontId="0" fillId="0" borderId="18" xfId="0" applyBorder="1"/>
    <xf numFmtId="164" fontId="0" fillId="0" borderId="21" xfId="0" applyNumberFormat="1" applyBorder="1"/>
    <xf numFmtId="164" fontId="0" fillId="0" borderId="18" xfId="0" applyNumberFormat="1" applyBorder="1" applyAlignment="1">
      <alignment horizontal="center"/>
    </xf>
    <xf numFmtId="164" fontId="0" fillId="0" borderId="21" xfId="0" applyNumberFormat="1" applyBorder="1" applyAlignment="1">
      <alignment horizontal="center"/>
    </xf>
    <xf numFmtId="0" fontId="15" fillId="3" borderId="13" xfId="0" applyFont="1" applyFill="1" applyBorder="1" applyAlignment="1">
      <alignment horizontal="center" vertical="center"/>
    </xf>
    <xf numFmtId="0" fontId="15" fillId="3" borderId="27" xfId="0" applyFont="1" applyFill="1" applyBorder="1" applyAlignment="1">
      <alignment horizontal="center" vertical="center"/>
    </xf>
    <xf numFmtId="0" fontId="15" fillId="3" borderId="31" xfId="0" applyFont="1" applyFill="1" applyBorder="1" applyAlignment="1">
      <alignment horizontal="center" vertical="center"/>
    </xf>
    <xf numFmtId="164" fontId="0" fillId="2" borderId="18" xfId="0" applyNumberFormat="1" applyFill="1" applyBorder="1" applyAlignment="1">
      <alignment horizontal="center"/>
    </xf>
    <xf numFmtId="164" fontId="0" fillId="2" borderId="21" xfId="0" applyNumberFormat="1" applyFill="1" applyBorder="1" applyAlignment="1">
      <alignment horizontal="center"/>
    </xf>
    <xf numFmtId="0" fontId="14" fillId="0" borderId="0" xfId="0" applyFont="1"/>
    <xf numFmtId="4" fontId="0" fillId="0" borderId="0" xfId="0" applyNumberFormat="1" applyAlignment="1">
      <alignment horizontal="center"/>
    </xf>
    <xf numFmtId="0" fontId="16" fillId="3" borderId="97" xfId="0" applyFont="1" applyFill="1" applyBorder="1" applyAlignment="1">
      <alignment horizontal="center" vertical="center"/>
    </xf>
    <xf numFmtId="0" fontId="16" fillId="4" borderId="42" xfId="0" applyFont="1" applyFill="1" applyBorder="1" applyAlignment="1">
      <alignment horizontal="center" vertical="center"/>
    </xf>
    <xf numFmtId="0" fontId="16" fillId="3" borderId="43" xfId="0" applyFont="1" applyFill="1" applyBorder="1" applyAlignment="1">
      <alignment horizontal="center" vertical="center" wrapText="1"/>
    </xf>
    <xf numFmtId="0" fontId="14" fillId="0" borderId="45" xfId="0" applyFont="1" applyBorder="1" applyAlignment="1">
      <alignment horizontal="center"/>
    </xf>
    <xf numFmtId="164" fontId="14" fillId="0" borderId="98" xfId="0" applyNumberFormat="1" applyFont="1" applyBorder="1" applyAlignment="1">
      <alignment horizontal="center"/>
    </xf>
    <xf numFmtId="0" fontId="14" fillId="0" borderId="35" xfId="0" applyFont="1" applyBorder="1" applyAlignment="1">
      <alignment horizontal="center"/>
    </xf>
    <xf numFmtId="4" fontId="0" fillId="0" borderId="36" xfId="0" applyNumberFormat="1" applyBorder="1" applyAlignment="1">
      <alignment horizontal="center"/>
    </xf>
    <xf numFmtId="164" fontId="14" fillId="0" borderId="37" xfId="0" applyNumberFormat="1" applyFont="1" applyBorder="1" applyAlignment="1">
      <alignment horizontal="center"/>
    </xf>
    <xf numFmtId="3" fontId="0" fillId="0" borderId="0" xfId="0" applyNumberFormat="1" applyAlignment="1">
      <alignment horizontal="center"/>
    </xf>
    <xf numFmtId="3" fontId="0" fillId="0" borderId="36" xfId="0" applyNumberFormat="1" applyBorder="1" applyAlignment="1">
      <alignment horizontal="center"/>
    </xf>
    <xf numFmtId="0" fontId="3" fillId="8" borderId="31" xfId="0" applyFont="1" applyFill="1" applyBorder="1" applyAlignment="1">
      <alignment horizontal="center"/>
    </xf>
    <xf numFmtId="0" fontId="3" fillId="8" borderId="39" xfId="0" applyFont="1" applyFill="1" applyBorder="1" applyAlignment="1">
      <alignment horizontal="center"/>
    </xf>
    <xf numFmtId="4" fontId="0" fillId="2" borderId="31" xfId="0" applyNumberFormat="1" applyFill="1" applyBorder="1" applyAlignment="1">
      <alignment horizontal="center"/>
    </xf>
    <xf numFmtId="4" fontId="0" fillId="2" borderId="39" xfId="0" applyNumberFormat="1" applyFill="1" applyBorder="1" applyAlignment="1">
      <alignment horizontal="center"/>
    </xf>
    <xf numFmtId="0" fontId="0" fillId="0" borderId="100" xfId="0" applyBorder="1" applyAlignment="1">
      <alignment horizontal="center"/>
    </xf>
    <xf numFmtId="4" fontId="0" fillId="0" borderId="31" xfId="0" applyNumberFormat="1" applyBorder="1" applyAlignment="1">
      <alignment horizontal="center"/>
    </xf>
    <xf numFmtId="4" fontId="0" fillId="0" borderId="39" xfId="0" applyNumberFormat="1" applyBorder="1" applyAlignment="1">
      <alignment horizontal="center"/>
    </xf>
    <xf numFmtId="0" fontId="3" fillId="3" borderId="0" xfId="0" applyFont="1" applyFill="1" applyAlignment="1">
      <alignment horizontal="center" vertical="center"/>
    </xf>
    <xf numFmtId="4" fontId="0" fillId="2" borderId="40" xfId="0" applyNumberFormat="1" applyFill="1" applyBorder="1" applyAlignment="1">
      <alignment horizontal="center"/>
    </xf>
    <xf numFmtId="4" fontId="0" fillId="2" borderId="41" xfId="0" applyNumberFormat="1" applyFill="1" applyBorder="1" applyAlignment="1">
      <alignment horizontal="center"/>
    </xf>
    <xf numFmtId="0" fontId="10" fillId="0" borderId="0" xfId="0" applyFont="1" applyAlignment="1">
      <alignment horizontal="left" vertical="center"/>
    </xf>
    <xf numFmtId="0" fontId="3" fillId="4" borderId="0" xfId="0" applyFont="1" applyFill="1" applyAlignment="1">
      <alignment horizontal="center" vertical="center" wrapText="1"/>
    </xf>
    <xf numFmtId="4" fontId="0" fillId="2" borderId="38" xfId="0" applyNumberFormat="1" applyFill="1" applyBorder="1" applyAlignment="1">
      <alignment horizontal="center"/>
    </xf>
    <xf numFmtId="4" fontId="0" fillId="2" borderId="29" xfId="0" applyNumberFormat="1" applyFill="1" applyBorder="1" applyAlignment="1">
      <alignment horizontal="center"/>
    </xf>
    <xf numFmtId="4" fontId="0" fillId="2" borderId="106" xfId="0" applyNumberFormat="1" applyFill="1" applyBorder="1" applyAlignment="1">
      <alignment horizontal="center" wrapText="1"/>
    </xf>
    <xf numFmtId="4" fontId="0" fillId="2" borderId="107" xfId="0" applyNumberFormat="1" applyFill="1" applyBorder="1" applyAlignment="1">
      <alignment horizontal="center"/>
    </xf>
    <xf numFmtId="4" fontId="0" fillId="0" borderId="38" xfId="0" applyNumberFormat="1" applyBorder="1" applyAlignment="1">
      <alignment horizontal="center"/>
    </xf>
    <xf numFmtId="4" fontId="0" fillId="0" borderId="29" xfId="0" applyNumberFormat="1" applyBorder="1" applyAlignment="1">
      <alignment horizontal="center"/>
    </xf>
    <xf numFmtId="4" fontId="0" fillId="0" borderId="108" xfId="0" applyNumberFormat="1" applyBorder="1" applyAlignment="1">
      <alignment horizontal="center"/>
    </xf>
    <xf numFmtId="4" fontId="0" fillId="0" borderId="106" xfId="0" applyNumberFormat="1" applyBorder="1" applyAlignment="1">
      <alignment horizontal="center"/>
    </xf>
    <xf numFmtId="4" fontId="0" fillId="0" borderId="107" xfId="0" applyNumberFormat="1" applyBorder="1" applyAlignment="1">
      <alignment horizontal="center"/>
    </xf>
    <xf numFmtId="4" fontId="0" fillId="2" borderId="108" xfId="0" applyNumberFormat="1" applyFill="1" applyBorder="1" applyAlignment="1">
      <alignment horizontal="center"/>
    </xf>
    <xf numFmtId="4" fontId="0" fillId="2" borderId="106" xfId="0" applyNumberFormat="1" applyFill="1" applyBorder="1" applyAlignment="1">
      <alignment horizontal="center"/>
    </xf>
    <xf numFmtId="0" fontId="3" fillId="4" borderId="109" xfId="0" applyFont="1" applyFill="1" applyBorder="1" applyAlignment="1">
      <alignment horizontal="center" vertical="center" wrapText="1"/>
    </xf>
    <xf numFmtId="0" fontId="3" fillId="4" borderId="110" xfId="0" applyFont="1" applyFill="1" applyBorder="1" applyAlignment="1">
      <alignment horizontal="center" vertical="center" wrapText="1"/>
    </xf>
    <xf numFmtId="0" fontId="3" fillId="4" borderId="111" xfId="0" applyFont="1" applyFill="1" applyBorder="1" applyAlignment="1">
      <alignment horizontal="center" vertical="center" wrapText="1"/>
    </xf>
    <xf numFmtId="0" fontId="3" fillId="4" borderId="112" xfId="0" applyFont="1" applyFill="1" applyBorder="1" applyAlignment="1">
      <alignment horizontal="center" vertical="center" wrapText="1"/>
    </xf>
    <xf numFmtId="0" fontId="3" fillId="9" borderId="110" xfId="0" applyFont="1" applyFill="1" applyBorder="1" applyAlignment="1">
      <alignment horizontal="center" vertical="center"/>
    </xf>
    <xf numFmtId="0" fontId="3" fillId="9" borderId="0" xfId="0" applyFont="1" applyFill="1" applyAlignment="1">
      <alignment horizontal="center" vertical="center"/>
    </xf>
    <xf numFmtId="0" fontId="3" fillId="9" borderId="111" xfId="0" applyFont="1" applyFill="1" applyBorder="1" applyAlignment="1">
      <alignment horizontal="center" vertical="center"/>
    </xf>
    <xf numFmtId="0" fontId="3" fillId="9" borderId="112" xfId="0" applyFont="1" applyFill="1" applyBorder="1" applyAlignment="1">
      <alignment horizontal="center" vertical="center"/>
    </xf>
    <xf numFmtId="164" fontId="0" fillId="2" borderId="33" xfId="0" applyNumberFormat="1" applyFill="1" applyBorder="1" applyAlignment="1">
      <alignment horizontal="center" vertical="center" wrapText="1"/>
    </xf>
    <xf numFmtId="164" fontId="0" fillId="0" borderId="33" xfId="0" applyNumberFormat="1" applyBorder="1" applyAlignment="1">
      <alignment horizontal="center" vertical="center"/>
    </xf>
    <xf numFmtId="164" fontId="0" fillId="2" borderId="34" xfId="0" applyNumberFormat="1" applyFill="1" applyBorder="1" applyAlignment="1">
      <alignment horizontal="center" vertical="center"/>
    </xf>
    <xf numFmtId="164" fontId="0" fillId="2" borderId="31" xfId="0" applyNumberFormat="1" applyFill="1" applyBorder="1" applyAlignment="1">
      <alignment horizontal="center" vertical="center" wrapText="1"/>
    </xf>
    <xf numFmtId="164" fontId="0" fillId="2" borderId="29" xfId="0" applyNumberFormat="1" applyFill="1" applyBorder="1" applyAlignment="1">
      <alignment horizontal="center" vertical="center" wrapText="1"/>
    </xf>
    <xf numFmtId="164" fontId="0" fillId="2" borderId="28" xfId="0" applyNumberFormat="1" applyFill="1" applyBorder="1" applyAlignment="1">
      <alignment horizontal="center" vertical="center" wrapText="1"/>
    </xf>
    <xf numFmtId="0" fontId="3" fillId="3" borderId="119" xfId="0" applyFont="1" applyFill="1" applyBorder="1" applyAlignment="1">
      <alignment horizontal="center" vertical="center"/>
    </xf>
    <xf numFmtId="0" fontId="3" fillId="3" borderId="120" xfId="0" applyFont="1" applyFill="1" applyBorder="1" applyAlignment="1">
      <alignment horizontal="center" vertical="center"/>
    </xf>
    <xf numFmtId="0" fontId="3" fillId="3" borderId="121" xfId="0" applyFont="1" applyFill="1" applyBorder="1" applyAlignment="1">
      <alignment horizontal="center" vertical="center"/>
    </xf>
    <xf numFmtId="0" fontId="3" fillId="3" borderId="121" xfId="0" applyFont="1" applyFill="1" applyBorder="1" applyAlignment="1">
      <alignment horizontal="center" vertical="center" wrapText="1"/>
    </xf>
    <xf numFmtId="0" fontId="3" fillId="3" borderId="120" xfId="0" applyFont="1" applyFill="1" applyBorder="1" applyAlignment="1">
      <alignment horizontal="center" vertical="center" wrapText="1"/>
    </xf>
    <xf numFmtId="0" fontId="0" fillId="0" borderId="0" xfId="0" applyAlignment="1">
      <alignment vertical="center"/>
    </xf>
    <xf numFmtId="0" fontId="0" fillId="2" borderId="122" xfId="0" applyFill="1" applyBorder="1" applyAlignment="1">
      <alignment horizontal="center"/>
    </xf>
    <xf numFmtId="0" fontId="0" fillId="0" borderId="125" xfId="0" applyBorder="1" applyAlignment="1">
      <alignment horizontal="center"/>
    </xf>
    <xf numFmtId="164" fontId="0" fillId="0" borderId="126" xfId="0" applyNumberFormat="1" applyBorder="1" applyAlignment="1">
      <alignment horizontal="center"/>
    </xf>
    <xf numFmtId="164" fontId="0" fillId="0" borderId="127" xfId="0" applyNumberFormat="1" applyBorder="1" applyAlignment="1">
      <alignment horizontal="center"/>
    </xf>
    <xf numFmtId="0" fontId="0" fillId="2" borderId="125" xfId="0" applyFill="1" applyBorder="1" applyAlignment="1">
      <alignment horizontal="center"/>
    </xf>
    <xf numFmtId="164" fontId="0" fillId="2" borderId="126" xfId="0" applyNumberFormat="1" applyFill="1" applyBorder="1" applyAlignment="1">
      <alignment horizontal="center"/>
    </xf>
    <xf numFmtId="164" fontId="0" fillId="2" borderId="127" xfId="0" applyNumberFormat="1" applyFill="1" applyBorder="1" applyAlignment="1">
      <alignment horizontal="center"/>
    </xf>
    <xf numFmtId="164" fontId="0" fillId="2" borderId="118" xfId="0" applyNumberFormat="1" applyFill="1" applyBorder="1" applyAlignment="1">
      <alignment horizontal="center"/>
    </xf>
    <xf numFmtId="164" fontId="0" fillId="2" borderId="117" xfId="0" applyNumberFormat="1" applyFill="1" applyBorder="1" applyAlignment="1">
      <alignment horizontal="center"/>
    </xf>
    <xf numFmtId="164" fontId="0" fillId="2" borderId="128" xfId="0" applyNumberFormat="1" applyFill="1" applyBorder="1" applyAlignment="1">
      <alignment horizontal="center"/>
    </xf>
    <xf numFmtId="164" fontId="0" fillId="0" borderId="130" xfId="0" applyNumberFormat="1" applyBorder="1" applyAlignment="1">
      <alignment horizontal="center"/>
    </xf>
    <xf numFmtId="164" fontId="0" fillId="0" borderId="131" xfId="0" applyNumberFormat="1" applyBorder="1" applyAlignment="1">
      <alignment horizontal="center"/>
    </xf>
    <xf numFmtId="164" fontId="0" fillId="0" borderId="132" xfId="0" applyNumberFormat="1" applyBorder="1" applyAlignment="1">
      <alignment horizontal="center"/>
    </xf>
    <xf numFmtId="1" fontId="3" fillId="10" borderId="126" xfId="0" applyNumberFormat="1" applyFont="1" applyFill="1" applyBorder="1" applyAlignment="1">
      <alignment horizontal="center"/>
    </xf>
    <xf numFmtId="1" fontId="3" fillId="10" borderId="31" xfId="0" applyNumberFormat="1" applyFont="1" applyFill="1" applyBorder="1" applyAlignment="1">
      <alignment horizontal="center"/>
    </xf>
    <xf numFmtId="1" fontId="3" fillId="10" borderId="127" xfId="0" applyNumberFormat="1" applyFont="1" applyFill="1" applyBorder="1" applyAlignment="1">
      <alignment horizontal="center"/>
    </xf>
    <xf numFmtId="164" fontId="0" fillId="0" borderId="123" xfId="0" applyNumberFormat="1" applyBorder="1" applyAlignment="1">
      <alignment horizontal="center"/>
    </xf>
    <xf numFmtId="164" fontId="0" fillId="0" borderId="0" xfId="0" applyNumberFormat="1" applyAlignment="1">
      <alignment horizontal="center"/>
    </xf>
    <xf numFmtId="164" fontId="0" fillId="0" borderId="124" xfId="0" applyNumberFormat="1" applyBorder="1" applyAlignment="1">
      <alignment horizontal="center"/>
    </xf>
    <xf numFmtId="165" fontId="0" fillId="0" borderId="123" xfId="0" applyNumberFormat="1" applyBorder="1" applyAlignment="1">
      <alignment horizontal="center"/>
    </xf>
    <xf numFmtId="165" fontId="0" fillId="0" borderId="0" xfId="0" applyNumberFormat="1" applyAlignment="1">
      <alignment horizontal="center"/>
    </xf>
    <xf numFmtId="165" fontId="0" fillId="0" borderId="124" xfId="0" applyNumberFormat="1" applyBorder="1" applyAlignment="1">
      <alignment horizontal="center"/>
    </xf>
    <xf numFmtId="166" fontId="0" fillId="0" borderId="123" xfId="0" applyNumberFormat="1" applyBorder="1" applyAlignment="1">
      <alignment horizontal="center"/>
    </xf>
    <xf numFmtId="166" fontId="0" fillId="0" borderId="0" xfId="0" applyNumberFormat="1" applyAlignment="1">
      <alignment horizontal="center"/>
    </xf>
    <xf numFmtId="166" fontId="0" fillId="0" borderId="124" xfId="0" applyNumberFormat="1" applyBorder="1" applyAlignment="1">
      <alignment horizontal="center"/>
    </xf>
    <xf numFmtId="0" fontId="3" fillId="10" borderId="125" xfId="0" applyFont="1" applyFill="1" applyBorder="1"/>
    <xf numFmtId="164" fontId="3" fillId="10" borderId="126" xfId="0" applyNumberFormat="1" applyFont="1" applyFill="1" applyBorder="1" applyAlignment="1">
      <alignment horizontal="center"/>
    </xf>
    <xf numFmtId="164" fontId="3" fillId="10" borderId="31" xfId="0" applyNumberFormat="1" applyFont="1" applyFill="1" applyBorder="1" applyAlignment="1">
      <alignment horizontal="center"/>
    </xf>
    <xf numFmtId="164" fontId="3" fillId="10" borderId="127" xfId="0" applyNumberFormat="1" applyFont="1" applyFill="1" applyBorder="1" applyAlignment="1">
      <alignment horizontal="center"/>
    </xf>
    <xf numFmtId="165" fontId="3" fillId="10" borderId="126" xfId="0" applyNumberFormat="1" applyFont="1" applyFill="1" applyBorder="1" applyAlignment="1">
      <alignment horizontal="center"/>
    </xf>
    <xf numFmtId="165" fontId="3" fillId="10" borderId="31" xfId="0" applyNumberFormat="1" applyFont="1" applyFill="1" applyBorder="1" applyAlignment="1">
      <alignment horizontal="center"/>
    </xf>
    <xf numFmtId="165" fontId="3" fillId="10" borderId="127" xfId="0" applyNumberFormat="1" applyFont="1" applyFill="1" applyBorder="1" applyAlignment="1">
      <alignment horizontal="center"/>
    </xf>
    <xf numFmtId="166" fontId="3" fillId="10" borderId="126" xfId="0" applyNumberFormat="1" applyFont="1" applyFill="1" applyBorder="1" applyAlignment="1">
      <alignment horizontal="center"/>
    </xf>
    <xf numFmtId="166" fontId="3" fillId="10" borderId="31" xfId="0" applyNumberFormat="1" applyFont="1" applyFill="1" applyBorder="1" applyAlignment="1">
      <alignment horizontal="center"/>
    </xf>
    <xf numFmtId="166" fontId="3" fillId="10" borderId="127" xfId="0" applyNumberFormat="1" applyFont="1" applyFill="1" applyBorder="1" applyAlignment="1">
      <alignment horizontal="center"/>
    </xf>
    <xf numFmtId="0" fontId="0" fillId="2" borderId="125" xfId="0" applyFill="1" applyBorder="1"/>
    <xf numFmtId="165" fontId="0" fillId="2" borderId="126" xfId="0" applyNumberFormat="1" applyFill="1" applyBorder="1" applyAlignment="1">
      <alignment horizontal="center"/>
    </xf>
    <xf numFmtId="165" fontId="0" fillId="2" borderId="31" xfId="0" applyNumberFormat="1" applyFill="1" applyBorder="1" applyAlignment="1">
      <alignment horizontal="center"/>
    </xf>
    <xf numFmtId="165" fontId="0" fillId="2" borderId="127" xfId="0" applyNumberFormat="1" applyFill="1" applyBorder="1" applyAlignment="1">
      <alignment horizontal="center"/>
    </xf>
    <xf numFmtId="166" fontId="0" fillId="2" borderId="126" xfId="0" applyNumberFormat="1" applyFill="1" applyBorder="1" applyAlignment="1">
      <alignment horizontal="center"/>
    </xf>
    <xf numFmtId="166" fontId="0" fillId="2" borderId="31" xfId="0" applyNumberFormat="1" applyFill="1" applyBorder="1" applyAlignment="1">
      <alignment horizontal="center"/>
    </xf>
    <xf numFmtId="166" fontId="0" fillId="2" borderId="127" xfId="0" applyNumberFormat="1" applyFill="1" applyBorder="1" applyAlignment="1">
      <alignment horizontal="center"/>
    </xf>
    <xf numFmtId="0" fontId="0" fillId="0" borderId="134" xfId="0" applyBorder="1"/>
    <xf numFmtId="164" fontId="0" fillId="0" borderId="135" xfId="0" applyNumberFormat="1" applyBorder="1" applyAlignment="1">
      <alignment horizontal="center"/>
    </xf>
    <xf numFmtId="164" fontId="0" fillId="0" borderId="40" xfId="0" applyNumberFormat="1" applyBorder="1" applyAlignment="1">
      <alignment horizontal="center"/>
    </xf>
    <xf numFmtId="164" fontId="0" fillId="0" borderId="136" xfId="0" applyNumberFormat="1" applyBorder="1" applyAlignment="1">
      <alignment horizontal="center"/>
    </xf>
    <xf numFmtId="165" fontId="0" fillId="0" borderId="135" xfId="0" applyNumberFormat="1" applyBorder="1" applyAlignment="1">
      <alignment horizontal="center"/>
    </xf>
    <xf numFmtId="165" fontId="0" fillId="0" borderId="40" xfId="0" applyNumberFormat="1" applyBorder="1" applyAlignment="1">
      <alignment horizontal="center"/>
    </xf>
    <xf numFmtId="165" fontId="0" fillId="0" borderId="136" xfId="0" applyNumberFormat="1" applyBorder="1" applyAlignment="1">
      <alignment horizontal="center"/>
    </xf>
    <xf numFmtId="166" fontId="0" fillId="0" borderId="135" xfId="0" applyNumberFormat="1" applyBorder="1" applyAlignment="1">
      <alignment horizontal="center"/>
    </xf>
    <xf numFmtId="166" fontId="0" fillId="0" borderId="40" xfId="0" applyNumberFormat="1" applyBorder="1" applyAlignment="1">
      <alignment horizontal="center"/>
    </xf>
    <xf numFmtId="166" fontId="0" fillId="0" borderId="136" xfId="0" applyNumberFormat="1" applyBorder="1" applyAlignment="1">
      <alignment horizontal="center"/>
    </xf>
    <xf numFmtId="0" fontId="3" fillId="10" borderId="133" xfId="0" applyFont="1" applyFill="1" applyBorder="1"/>
    <xf numFmtId="164" fontId="3" fillId="10" borderId="123" xfId="0" applyNumberFormat="1" applyFont="1" applyFill="1" applyBorder="1" applyAlignment="1">
      <alignment horizontal="center"/>
    </xf>
    <xf numFmtId="164" fontId="3" fillId="10" borderId="0" xfId="0" applyNumberFormat="1" applyFont="1" applyFill="1" applyAlignment="1">
      <alignment horizontal="center"/>
    </xf>
    <xf numFmtId="164" fontId="3" fillId="10" borderId="124" xfId="0" applyNumberFormat="1" applyFont="1" applyFill="1" applyBorder="1" applyAlignment="1">
      <alignment horizontal="center"/>
    </xf>
    <xf numFmtId="165" fontId="3" fillId="10" borderId="123" xfId="0" applyNumberFormat="1" applyFont="1" applyFill="1" applyBorder="1" applyAlignment="1">
      <alignment horizontal="center"/>
    </xf>
    <xf numFmtId="165" fontId="3" fillId="10" borderId="0" xfId="0" applyNumberFormat="1" applyFont="1" applyFill="1" applyAlignment="1">
      <alignment horizontal="center"/>
    </xf>
    <xf numFmtId="165" fontId="3" fillId="10" borderId="124" xfId="0" applyNumberFormat="1" applyFont="1" applyFill="1" applyBorder="1" applyAlignment="1">
      <alignment horizontal="center"/>
    </xf>
    <xf numFmtId="166" fontId="3" fillId="10" borderId="123" xfId="0" applyNumberFormat="1" applyFont="1" applyFill="1" applyBorder="1" applyAlignment="1">
      <alignment horizontal="center"/>
    </xf>
    <xf numFmtId="166" fontId="3" fillId="10" borderId="0" xfId="0" applyNumberFormat="1" applyFont="1" applyFill="1" applyAlignment="1">
      <alignment horizontal="center"/>
    </xf>
    <xf numFmtId="166" fontId="3" fillId="10" borderId="124" xfId="0" applyNumberFormat="1" applyFont="1" applyFill="1" applyBorder="1" applyAlignment="1">
      <alignment horizontal="center"/>
    </xf>
    <xf numFmtId="0" fontId="0" fillId="0" borderId="125" xfId="0" applyBorder="1"/>
    <xf numFmtId="165" fontId="0" fillId="0" borderId="126" xfId="0" applyNumberFormat="1" applyBorder="1" applyAlignment="1">
      <alignment horizontal="center"/>
    </xf>
    <xf numFmtId="165" fontId="0" fillId="0" borderId="31" xfId="0" applyNumberFormat="1" applyBorder="1" applyAlignment="1">
      <alignment horizontal="center"/>
    </xf>
    <xf numFmtId="165" fontId="0" fillId="0" borderId="127" xfId="0" applyNumberFormat="1" applyBorder="1" applyAlignment="1">
      <alignment horizontal="center"/>
    </xf>
    <xf numFmtId="166" fontId="0" fillId="0" borderId="126" xfId="0" applyNumberFormat="1" applyBorder="1" applyAlignment="1">
      <alignment horizontal="center"/>
    </xf>
    <xf numFmtId="166" fontId="0" fillId="0" borderId="31" xfId="0" applyNumberFormat="1" applyBorder="1" applyAlignment="1">
      <alignment horizontal="center"/>
    </xf>
    <xf numFmtId="166" fontId="0" fillId="0" borderId="127" xfId="0" applyNumberFormat="1" applyBorder="1" applyAlignment="1">
      <alignment horizontal="center"/>
    </xf>
    <xf numFmtId="0" fontId="0" fillId="0" borderId="129" xfId="0" applyBorder="1"/>
    <xf numFmtId="165" fontId="0" fillId="0" borderId="131" xfId="0" applyNumberFormat="1" applyBorder="1" applyAlignment="1">
      <alignment horizontal="center"/>
    </xf>
    <xf numFmtId="165" fontId="0" fillId="0" borderId="130" xfId="0" applyNumberFormat="1" applyBorder="1" applyAlignment="1">
      <alignment horizontal="center"/>
    </xf>
    <xf numFmtId="165" fontId="0" fillId="0" borderId="132" xfId="0" applyNumberFormat="1" applyBorder="1" applyAlignment="1">
      <alignment horizontal="center"/>
    </xf>
    <xf numFmtId="166" fontId="0" fillId="0" borderId="131" xfId="0" applyNumberFormat="1" applyBorder="1" applyAlignment="1">
      <alignment horizontal="center"/>
    </xf>
    <xf numFmtId="166" fontId="0" fillId="0" borderId="130" xfId="0" applyNumberFormat="1" applyBorder="1" applyAlignment="1">
      <alignment horizontal="center"/>
    </xf>
    <xf numFmtId="166" fontId="0" fillId="0" borderId="132" xfId="0" applyNumberFormat="1" applyBorder="1" applyAlignment="1">
      <alignment horizontal="center"/>
    </xf>
    <xf numFmtId="0" fontId="18" fillId="0" borderId="0" xfId="0" applyFont="1" applyAlignment="1">
      <alignment horizontal="left" vertical="center"/>
    </xf>
    <xf numFmtId="0" fontId="3" fillId="4" borderId="0" xfId="0" applyFont="1" applyFill="1" applyAlignment="1">
      <alignment horizontal="center" vertical="center"/>
    </xf>
    <xf numFmtId="0" fontId="0" fillId="0" borderId="137" xfId="0" applyBorder="1"/>
    <xf numFmtId="0" fontId="0" fillId="0" borderId="137" xfId="0" applyBorder="1" applyAlignment="1">
      <alignment horizontal="center" wrapText="1"/>
    </xf>
    <xf numFmtId="0" fontId="0" fillId="0" borderId="137" xfId="0" applyBorder="1" applyAlignment="1">
      <alignment horizontal="center" vertical="center" wrapText="1"/>
    </xf>
    <xf numFmtId="0" fontId="17" fillId="2" borderId="101" xfId="0" applyFont="1" applyFill="1" applyBorder="1"/>
    <xf numFmtId="0" fontId="17" fillId="2" borderId="40" xfId="0" applyFont="1" applyFill="1" applyBorder="1" applyAlignment="1">
      <alignment horizontal="center"/>
    </xf>
    <xf numFmtId="0" fontId="17" fillId="2" borderId="41" xfId="0" applyFont="1" applyFill="1" applyBorder="1" applyAlignment="1">
      <alignment horizontal="center"/>
    </xf>
    <xf numFmtId="0" fontId="15" fillId="3" borderId="42" xfId="0" applyFont="1" applyFill="1" applyBorder="1" applyAlignment="1">
      <alignment horizontal="center" vertical="center" wrapText="1"/>
    </xf>
    <xf numFmtId="0" fontId="15" fillId="3" borderId="43" xfId="0" applyFont="1" applyFill="1" applyBorder="1" applyAlignment="1">
      <alignment horizontal="center" vertical="center" wrapText="1"/>
    </xf>
    <xf numFmtId="0" fontId="0" fillId="2" borderId="38" xfId="0" applyFill="1" applyBorder="1" applyAlignment="1">
      <alignment horizontal="center"/>
    </xf>
    <xf numFmtId="0" fontId="19" fillId="2" borderId="31" xfId="0" applyFont="1" applyFill="1" applyBorder="1" applyAlignment="1">
      <alignment horizontal="center" vertical="center"/>
    </xf>
    <xf numFmtId="164" fontId="19" fillId="2" borderId="31" xfId="0" applyNumberFormat="1" applyFont="1" applyFill="1" applyBorder="1" applyAlignment="1">
      <alignment horizontal="center" vertical="center"/>
    </xf>
    <xf numFmtId="164" fontId="19" fillId="2" borderId="44" xfId="0" applyNumberFormat="1" applyFont="1" applyFill="1" applyBorder="1" applyAlignment="1">
      <alignment horizontal="center" vertical="center"/>
    </xf>
    <xf numFmtId="0" fontId="19" fillId="0" borderId="31" xfId="0" applyFont="1" applyBorder="1" applyAlignment="1">
      <alignment horizontal="center" vertical="center"/>
    </xf>
    <xf numFmtId="164" fontId="19" fillId="0" borderId="31" xfId="0" applyNumberFormat="1" applyFont="1" applyBorder="1" applyAlignment="1">
      <alignment horizontal="center" vertical="center"/>
    </xf>
    <xf numFmtId="164" fontId="19" fillId="0" borderId="44" xfId="0" applyNumberFormat="1" applyFont="1" applyBorder="1" applyAlignment="1">
      <alignment horizontal="center" vertical="center"/>
    </xf>
    <xf numFmtId="14" fontId="19" fillId="2" borderId="31" xfId="0" applyNumberFormat="1" applyFont="1" applyFill="1" applyBorder="1" applyAlignment="1">
      <alignment vertical="center"/>
    </xf>
    <xf numFmtId="14" fontId="19" fillId="2" borderId="44" xfId="0" applyNumberFormat="1" applyFont="1" applyFill="1" applyBorder="1" applyAlignment="1">
      <alignment horizontal="right" vertical="center"/>
    </xf>
    <xf numFmtId="0" fontId="15" fillId="3" borderId="139" xfId="0" applyFont="1" applyFill="1" applyBorder="1" applyAlignment="1">
      <alignment horizontal="center" vertical="center" wrapText="1"/>
    </xf>
    <xf numFmtId="0" fontId="19" fillId="2" borderId="28" xfId="0" applyFont="1" applyFill="1" applyBorder="1" applyAlignment="1">
      <alignment horizontal="center" vertical="center"/>
    </xf>
    <xf numFmtId="0" fontId="19" fillId="0" borderId="28" xfId="0" applyFont="1" applyBorder="1" applyAlignment="1">
      <alignment horizontal="center" vertical="center"/>
    </xf>
    <xf numFmtId="0" fontId="15" fillId="3" borderId="140" xfId="0" applyFont="1" applyFill="1" applyBorder="1" applyAlignment="1">
      <alignment horizontal="center" vertical="center" wrapText="1"/>
    </xf>
    <xf numFmtId="0" fontId="0" fillId="2" borderId="141" xfId="0" applyFill="1" applyBorder="1" applyAlignment="1">
      <alignment horizontal="center"/>
    </xf>
    <xf numFmtId="0" fontId="0" fillId="0" borderId="141" xfId="0" applyBorder="1" applyAlignment="1">
      <alignment horizontal="center"/>
    </xf>
    <xf numFmtId="0" fontId="19" fillId="0" borderId="0" xfId="0" applyFont="1" applyAlignment="1">
      <alignment horizontal="left" vertical="center" wrapText="1"/>
    </xf>
    <xf numFmtId="0" fontId="19" fillId="0" borderId="0" xfId="0" applyFont="1" applyAlignment="1">
      <alignment horizontal="left" vertical="center"/>
    </xf>
    <xf numFmtId="164" fontId="0" fillId="2" borderId="44" xfId="0" applyNumberFormat="1" applyFill="1" applyBorder="1" applyAlignment="1">
      <alignment horizontal="center"/>
    </xf>
    <xf numFmtId="164" fontId="0" fillId="0" borderId="145" xfId="0" applyNumberFormat="1" applyBorder="1" applyAlignment="1">
      <alignment horizontal="center"/>
    </xf>
    <xf numFmtId="0" fontId="0" fillId="2" borderId="38" xfId="0" applyFill="1" applyBorder="1"/>
    <xf numFmtId="0" fontId="0" fillId="0" borderId="144" xfId="0" applyBorder="1"/>
    <xf numFmtId="164" fontId="0" fillId="0" borderId="147" xfId="0" applyNumberFormat="1" applyBorder="1" applyAlignment="1">
      <alignment horizontal="center"/>
    </xf>
    <xf numFmtId="164" fontId="0" fillId="2" borderId="29" xfId="0" applyNumberFormat="1" applyFill="1" applyBorder="1" applyAlignment="1">
      <alignment horizontal="center"/>
    </xf>
    <xf numFmtId="164" fontId="0" fillId="2" borderId="28" xfId="0" applyNumberFormat="1" applyFill="1" applyBorder="1" applyAlignment="1">
      <alignment horizontal="center"/>
    </xf>
    <xf numFmtId="164" fontId="0" fillId="0" borderId="58" xfId="0" applyNumberFormat="1" applyBorder="1" applyAlignment="1">
      <alignment horizontal="center"/>
    </xf>
    <xf numFmtId="164" fontId="0" fillId="0" borderId="60" xfId="0" applyNumberFormat="1" applyBorder="1" applyAlignment="1">
      <alignment horizontal="center"/>
    </xf>
    <xf numFmtId="0" fontId="1" fillId="4" borderId="22" xfId="0" applyFont="1" applyFill="1" applyBorder="1" applyAlignment="1">
      <alignment horizontal="center" vertical="center"/>
    </xf>
    <xf numFmtId="0" fontId="1" fillId="4" borderId="25" xfId="0" applyFont="1" applyFill="1" applyBorder="1" applyAlignment="1">
      <alignment horizontal="center" vertical="center"/>
    </xf>
    <xf numFmtId="0" fontId="1" fillId="4" borderId="42" xfId="0" applyFont="1" applyFill="1" applyBorder="1" applyAlignment="1">
      <alignment horizontal="center" vertical="center"/>
    </xf>
    <xf numFmtId="0" fontId="1" fillId="4" borderId="43" xfId="0" applyFont="1" applyFill="1" applyBorder="1" applyAlignment="1">
      <alignment horizontal="center" vertical="center"/>
    </xf>
    <xf numFmtId="0" fontId="0" fillId="0" borderId="144" xfId="0" applyBorder="1" applyAlignment="1">
      <alignment horizontal="center"/>
    </xf>
    <xf numFmtId="2" fontId="5" fillId="2" borderId="142" xfId="0" applyNumberFormat="1" applyFont="1" applyFill="1" applyBorder="1" applyAlignment="1">
      <alignment horizontal="center" vertical="center"/>
    </xf>
    <xf numFmtId="3" fontId="5" fillId="2" borderId="142" xfId="0" applyNumberFormat="1" applyFont="1" applyFill="1" applyBorder="1" applyAlignment="1">
      <alignment horizontal="center" vertical="center"/>
    </xf>
    <xf numFmtId="0" fontId="5" fillId="2" borderId="142" xfId="0" applyFont="1" applyFill="1" applyBorder="1" applyAlignment="1">
      <alignment horizontal="center" vertical="center"/>
    </xf>
    <xf numFmtId="0" fontId="5" fillId="0" borderId="142" xfId="0" applyFont="1" applyBorder="1" applyAlignment="1">
      <alignment horizontal="center" vertical="center"/>
    </xf>
    <xf numFmtId="3" fontId="5" fillId="0" borderId="142" xfId="0" applyNumberFormat="1" applyFont="1" applyBorder="1" applyAlignment="1">
      <alignment horizontal="center" vertical="center"/>
    </xf>
    <xf numFmtId="164" fontId="5" fillId="2" borderId="142" xfId="0" applyNumberFormat="1" applyFont="1" applyFill="1" applyBorder="1" applyAlignment="1">
      <alignment horizontal="center" vertical="center"/>
    </xf>
    <xf numFmtId="0" fontId="6" fillId="7" borderId="142" xfId="0" applyFont="1" applyFill="1" applyBorder="1" applyAlignment="1">
      <alignment horizontal="center" vertical="center"/>
    </xf>
    <xf numFmtId="0" fontId="6" fillId="7" borderId="142" xfId="0" applyFont="1" applyFill="1" applyBorder="1" applyAlignment="1">
      <alignment horizontal="center" vertical="center" wrapText="1"/>
    </xf>
    <xf numFmtId="0" fontId="3" fillId="7" borderId="31" xfId="0" applyFont="1" applyFill="1" applyBorder="1" applyAlignment="1">
      <alignment horizontal="center"/>
    </xf>
    <xf numFmtId="0" fontId="3" fillId="7" borderId="97" xfId="0" applyFont="1" applyFill="1" applyBorder="1"/>
    <xf numFmtId="0" fontId="3" fillId="7" borderId="42" xfId="0" applyFont="1" applyFill="1" applyBorder="1" applyAlignment="1">
      <alignment horizontal="center"/>
    </xf>
    <xf numFmtId="0" fontId="3" fillId="7" borderId="43" xfId="0" applyFont="1" applyFill="1" applyBorder="1" applyAlignment="1">
      <alignment horizontal="center"/>
    </xf>
    <xf numFmtId="0" fontId="0" fillId="0" borderId="38" xfId="0" applyBorder="1"/>
    <xf numFmtId="0" fontId="3" fillId="7" borderId="38" xfId="0" applyFont="1" applyFill="1" applyBorder="1"/>
    <xf numFmtId="3" fontId="0" fillId="2" borderId="31" xfId="0" applyNumberFormat="1" applyFill="1" applyBorder="1" applyAlignment="1">
      <alignment horizontal="center"/>
    </xf>
    <xf numFmtId="0" fontId="0" fillId="2" borderId="44" xfId="0" applyFill="1" applyBorder="1" applyAlignment="1">
      <alignment horizontal="center"/>
    </xf>
    <xf numFmtId="3" fontId="0" fillId="0" borderId="31" xfId="0" applyNumberFormat="1" applyBorder="1" applyAlignment="1">
      <alignment horizontal="center"/>
    </xf>
    <xf numFmtId="0" fontId="0" fillId="0" borderId="44" xfId="0" applyBorder="1" applyAlignment="1">
      <alignment horizontal="center"/>
    </xf>
    <xf numFmtId="0" fontId="3" fillId="7" borderId="44" xfId="0" applyFont="1" applyFill="1" applyBorder="1" applyAlignment="1">
      <alignment horizontal="center"/>
    </xf>
    <xf numFmtId="3" fontId="0" fillId="0" borderId="147" xfId="0" applyNumberFormat="1" applyBorder="1" applyAlignment="1">
      <alignment horizontal="center"/>
    </xf>
    <xf numFmtId="0" fontId="0" fillId="0" borderId="145" xfId="0" applyBorder="1" applyAlignment="1">
      <alignment horizontal="center"/>
    </xf>
    <xf numFmtId="164" fontId="23" fillId="2" borderId="13" xfId="0" applyNumberFormat="1" applyFont="1" applyFill="1" applyBorder="1" applyAlignment="1">
      <alignment horizontal="center"/>
    </xf>
    <xf numFmtId="164" fontId="23" fillId="2" borderId="27" xfId="0" applyNumberFormat="1" applyFont="1" applyFill="1" applyBorder="1" applyAlignment="1">
      <alignment horizontal="center"/>
    </xf>
    <xf numFmtId="164" fontId="23" fillId="2" borderId="28" xfId="0" applyNumberFormat="1" applyFont="1" applyFill="1" applyBorder="1" applyAlignment="1">
      <alignment horizontal="center"/>
    </xf>
    <xf numFmtId="164" fontId="24" fillId="2" borderId="31" xfId="0" applyNumberFormat="1" applyFont="1" applyFill="1" applyBorder="1" applyAlignment="1">
      <alignment horizontal="center" vertical="center"/>
    </xf>
    <xf numFmtId="164" fontId="24" fillId="2" borderId="39" xfId="0" applyNumberFormat="1" applyFont="1" applyFill="1" applyBorder="1" applyAlignment="1">
      <alignment horizontal="center" vertical="center"/>
    </xf>
    <xf numFmtId="164" fontId="24" fillId="0" borderId="31" xfId="0" applyNumberFormat="1" applyFont="1" applyBorder="1" applyAlignment="1">
      <alignment horizontal="center" vertical="center"/>
    </xf>
    <xf numFmtId="164" fontId="24" fillId="0" borderId="39" xfId="0" applyNumberFormat="1" applyFont="1" applyBorder="1" applyAlignment="1">
      <alignment horizontal="center" vertical="center"/>
    </xf>
    <xf numFmtId="164" fontId="24" fillId="0" borderId="40" xfId="0" applyNumberFormat="1" applyFont="1" applyBorder="1" applyAlignment="1">
      <alignment horizontal="center" vertical="center"/>
    </xf>
    <xf numFmtId="164" fontId="24" fillId="0" borderId="41" xfId="0" applyNumberFormat="1" applyFont="1" applyBorder="1" applyAlignment="1">
      <alignment horizontal="center" vertical="center"/>
    </xf>
    <xf numFmtId="164" fontId="24" fillId="2" borderId="60" xfId="0" applyNumberFormat="1" applyFont="1" applyFill="1" applyBorder="1" applyAlignment="1">
      <alignment horizontal="center" vertical="center"/>
    </xf>
    <xf numFmtId="164" fontId="24" fillId="2" borderId="59" xfId="0" applyNumberFormat="1" applyFont="1" applyFill="1" applyBorder="1" applyAlignment="1">
      <alignment horizontal="center" vertical="center"/>
    </xf>
    <xf numFmtId="164" fontId="24" fillId="2" borderId="58" xfId="0" applyNumberFormat="1" applyFont="1" applyFill="1" applyBorder="1" applyAlignment="1">
      <alignment horizontal="center" vertical="center"/>
    </xf>
    <xf numFmtId="164" fontId="24" fillId="2" borderId="34" xfId="0" applyNumberFormat="1" applyFont="1" applyFill="1" applyBorder="1" applyAlignment="1">
      <alignment horizontal="center" vertical="center"/>
    </xf>
    <xf numFmtId="0" fontId="24" fillId="2" borderId="60" xfId="0" applyFont="1" applyFill="1" applyBorder="1" applyAlignment="1">
      <alignment horizontal="center" vertical="center"/>
    </xf>
    <xf numFmtId="0" fontId="24" fillId="0" borderId="80" xfId="0" applyFont="1" applyBorder="1" applyAlignment="1">
      <alignment horizontal="center" vertical="center"/>
    </xf>
    <xf numFmtId="0" fontId="24" fillId="2" borderId="80" xfId="0" applyFont="1" applyFill="1" applyBorder="1" applyAlignment="1">
      <alignment horizontal="center" vertical="center"/>
    </xf>
    <xf numFmtId="0" fontId="24" fillId="2" borderId="82" xfId="0" applyFont="1" applyFill="1" applyBorder="1" applyAlignment="1">
      <alignment horizontal="center" vertical="center"/>
    </xf>
    <xf numFmtId="164" fontId="24" fillId="0" borderId="80" xfId="0" applyNumberFormat="1" applyFont="1" applyBorder="1" applyAlignment="1">
      <alignment horizontal="center" vertical="center"/>
    </xf>
    <xf numFmtId="164" fontId="24" fillId="2" borderId="80" xfId="0" applyNumberFormat="1" applyFont="1" applyFill="1" applyBorder="1" applyAlignment="1">
      <alignment horizontal="center" vertical="center"/>
    </xf>
    <xf numFmtId="164" fontId="24" fillId="2" borderId="82" xfId="0" applyNumberFormat="1" applyFont="1" applyFill="1" applyBorder="1" applyAlignment="1">
      <alignment horizontal="center" vertical="center"/>
    </xf>
    <xf numFmtId="17" fontId="5" fillId="0" borderId="0" xfId="0" applyNumberFormat="1" applyFont="1"/>
    <xf numFmtId="1" fontId="0" fillId="2" borderId="13" xfId="0" quotePrefix="1" applyNumberFormat="1" applyFill="1" applyBorder="1" applyAlignment="1">
      <alignment horizontal="center"/>
    </xf>
    <xf numFmtId="1" fontId="0" fillId="0" borderId="13" xfId="0" quotePrefix="1" applyNumberFormat="1" applyBorder="1" applyAlignment="1">
      <alignment horizontal="center"/>
    </xf>
    <xf numFmtId="1" fontId="0" fillId="2" borderId="14" xfId="0" quotePrefix="1" applyNumberFormat="1" applyFill="1" applyBorder="1" applyAlignment="1">
      <alignment horizontal="center"/>
    </xf>
    <xf numFmtId="0" fontId="1" fillId="3" borderId="75" xfId="0" quotePrefix="1" applyFont="1" applyFill="1" applyBorder="1" applyAlignment="1">
      <alignment horizontal="center" vertical="center"/>
    </xf>
    <xf numFmtId="0" fontId="1" fillId="3" borderId="76" xfId="0" quotePrefix="1" applyFont="1" applyFill="1" applyBorder="1" applyAlignment="1">
      <alignment horizontal="center" vertical="center"/>
    </xf>
    <xf numFmtId="0" fontId="1" fillId="3" borderId="0" xfId="0" applyFont="1" applyFill="1" applyAlignment="1">
      <alignment horizontal="center"/>
    </xf>
    <xf numFmtId="0" fontId="19" fillId="0" borderId="0" xfId="0" applyFont="1"/>
    <xf numFmtId="0" fontId="0" fillId="0" borderId="0" xfId="0" applyAlignment="1">
      <alignment horizontal="left"/>
    </xf>
    <xf numFmtId="0" fontId="0" fillId="0" borderId="150" xfId="0" applyBorder="1"/>
    <xf numFmtId="0" fontId="10" fillId="0" borderId="150" xfId="0" applyFont="1" applyBorder="1" applyAlignment="1">
      <alignment horizontal="left" vertical="center" wrapText="1"/>
    </xf>
    <xf numFmtId="0" fontId="25" fillId="0" borderId="150" xfId="0" applyFont="1" applyBorder="1" applyAlignment="1">
      <alignment vertical="top" wrapText="1"/>
    </xf>
    <xf numFmtId="0" fontId="0" fillId="0" borderId="151" xfId="0" applyBorder="1"/>
    <xf numFmtId="0" fontId="10" fillId="0" borderId="151" xfId="0" applyFont="1" applyBorder="1" applyAlignment="1">
      <alignment horizontal="left" vertical="center" wrapText="1"/>
    </xf>
    <xf numFmtId="0" fontId="3" fillId="7" borderId="100" xfId="0" applyFont="1" applyFill="1" applyBorder="1" applyAlignment="1">
      <alignment horizontal="center" vertical="center"/>
    </xf>
    <xf numFmtId="0" fontId="3" fillId="7" borderId="31" xfId="0" applyFont="1" applyFill="1" applyBorder="1" applyAlignment="1">
      <alignment horizontal="center" vertical="center"/>
    </xf>
    <xf numFmtId="0" fontId="3" fillId="7" borderId="39" xfId="0" applyFont="1" applyFill="1" applyBorder="1" applyAlignment="1">
      <alignment horizontal="center" vertical="center"/>
    </xf>
    <xf numFmtId="0" fontId="0" fillId="2" borderId="100" xfId="0" applyFill="1" applyBorder="1"/>
    <xf numFmtId="3" fontId="0" fillId="2" borderId="39" xfId="0" applyNumberFormat="1" applyFill="1" applyBorder="1" applyAlignment="1">
      <alignment horizontal="center"/>
    </xf>
    <xf numFmtId="0" fontId="0" fillId="0" borderId="100" xfId="0" applyBorder="1"/>
    <xf numFmtId="3" fontId="0" fillId="0" borderId="39" xfId="0" applyNumberFormat="1" applyBorder="1" applyAlignment="1">
      <alignment horizontal="center"/>
    </xf>
    <xf numFmtId="0" fontId="0" fillId="2" borderId="31" xfId="0" applyFill="1" applyBorder="1" applyAlignment="1">
      <alignment horizontal="center"/>
    </xf>
    <xf numFmtId="0" fontId="0" fillId="2" borderId="39" xfId="0" applyFill="1" applyBorder="1" applyAlignment="1">
      <alignment horizontal="center"/>
    </xf>
    <xf numFmtId="0" fontId="0" fillId="0" borderId="31" xfId="0" applyBorder="1" applyAlignment="1">
      <alignment horizontal="center"/>
    </xf>
    <xf numFmtId="0" fontId="0" fillId="0" borderId="39" xfId="0" applyBorder="1" applyAlignment="1">
      <alignment horizontal="center"/>
    </xf>
    <xf numFmtId="0" fontId="0" fillId="2" borderId="100" xfId="0" applyFill="1" applyBorder="1" applyAlignment="1">
      <alignment horizontal="center"/>
    </xf>
    <xf numFmtId="0" fontId="0" fillId="0" borderId="101" xfId="0" applyBorder="1" applyAlignment="1">
      <alignment horizontal="center"/>
    </xf>
    <xf numFmtId="0" fontId="0" fillId="0" borderId="40" xfId="0" applyBorder="1" applyAlignment="1">
      <alignment horizontal="center"/>
    </xf>
    <xf numFmtId="0" fontId="0" fillId="0" borderId="41" xfId="0" applyBorder="1" applyAlignment="1">
      <alignment horizontal="center"/>
    </xf>
    <xf numFmtId="0" fontId="0" fillId="11" borderId="0" xfId="0" applyFill="1" applyAlignment="1">
      <alignment horizontal="center"/>
    </xf>
    <xf numFmtId="164" fontId="0" fillId="2" borderId="39" xfId="0" applyNumberFormat="1" applyFill="1" applyBorder="1" applyAlignment="1">
      <alignment horizontal="center"/>
    </xf>
    <xf numFmtId="164" fontId="0" fillId="0" borderId="39" xfId="0" applyNumberFormat="1" applyBorder="1" applyAlignment="1">
      <alignment horizontal="center"/>
    </xf>
    <xf numFmtId="0" fontId="32" fillId="12" borderId="162" xfId="1" applyFont="1" applyFill="1" applyBorder="1" applyAlignment="1">
      <alignment horizontal="center" vertical="center" wrapText="1"/>
    </xf>
    <xf numFmtId="10" fontId="30" fillId="13" borderId="163" xfId="1" applyNumberFormat="1" applyFont="1" applyFill="1" applyBorder="1" applyAlignment="1">
      <alignment horizontal="center" vertical="center" wrapText="1"/>
    </xf>
    <xf numFmtId="10" fontId="5" fillId="2" borderId="164" xfId="0" applyNumberFormat="1" applyFont="1" applyFill="1" applyBorder="1" applyAlignment="1">
      <alignment horizontal="center" vertical="center"/>
    </xf>
    <xf numFmtId="10" fontId="31" fillId="2" borderId="164" xfId="1" applyNumberFormat="1" applyFont="1" applyFill="1" applyBorder="1" applyAlignment="1">
      <alignment horizontal="center" vertical="center" wrapText="1"/>
    </xf>
    <xf numFmtId="0" fontId="32" fillId="2" borderId="165" xfId="1" applyFont="1" applyFill="1" applyBorder="1" applyAlignment="1">
      <alignment horizontal="center" vertical="center" wrapText="1"/>
    </xf>
    <xf numFmtId="0" fontId="33" fillId="3" borderId="153" xfId="0" applyFont="1" applyFill="1" applyBorder="1" applyAlignment="1">
      <alignment horizontal="center" vertical="center" wrapText="1"/>
    </xf>
    <xf numFmtId="0" fontId="33" fillId="3" borderId="153" xfId="0" applyFont="1" applyFill="1" applyBorder="1" applyAlignment="1">
      <alignment horizontal="center" vertical="center"/>
    </xf>
    <xf numFmtId="0" fontId="35" fillId="0" borderId="0" xfId="0" applyFont="1" applyAlignment="1">
      <alignment horizontal="center" vertical="center"/>
    </xf>
    <xf numFmtId="0" fontId="35" fillId="0" borderId="0" xfId="0" applyFont="1" applyAlignment="1">
      <alignment horizontal="center" vertical="center" wrapText="1"/>
    </xf>
    <xf numFmtId="10" fontId="5" fillId="2" borderId="173" xfId="0" applyNumberFormat="1" applyFont="1" applyFill="1" applyBorder="1" applyAlignment="1">
      <alignment horizontal="center" vertical="center"/>
    </xf>
    <xf numFmtId="10" fontId="30" fillId="13" borderId="174" xfId="1" applyNumberFormat="1" applyFont="1" applyFill="1" applyBorder="1" applyAlignment="1">
      <alignment horizontal="center" vertical="center" wrapText="1"/>
    </xf>
    <xf numFmtId="10" fontId="31" fillId="2" borderId="173" xfId="1" applyNumberFormat="1" applyFont="1" applyFill="1" applyBorder="1" applyAlignment="1">
      <alignment horizontal="center" vertical="center" wrapText="1"/>
    </xf>
    <xf numFmtId="0" fontId="32" fillId="2" borderId="175" xfId="1" applyFont="1" applyFill="1" applyBorder="1" applyAlignment="1">
      <alignment horizontal="center" vertical="center" wrapText="1"/>
    </xf>
    <xf numFmtId="0" fontId="24" fillId="0" borderId="0" xfId="0" applyFont="1"/>
    <xf numFmtId="10" fontId="30" fillId="0" borderId="0" xfId="1" applyNumberFormat="1" applyFont="1" applyAlignment="1">
      <alignment horizontal="center" vertical="center" wrapText="1"/>
    </xf>
    <xf numFmtId="0" fontId="32" fillId="0" borderId="0" xfId="1" applyFont="1" applyAlignment="1">
      <alignment horizontal="center" vertical="center" wrapText="1"/>
    </xf>
    <xf numFmtId="0" fontId="31" fillId="2" borderId="163" xfId="1" applyFont="1" applyFill="1" applyBorder="1" applyAlignment="1">
      <alignment horizontal="center" vertical="center" wrapText="1"/>
    </xf>
    <xf numFmtId="0" fontId="38" fillId="0" borderId="0" xfId="0" applyFont="1" applyAlignment="1">
      <alignment horizontal="center" vertical="center"/>
    </xf>
    <xf numFmtId="10" fontId="31" fillId="2" borderId="163" xfId="1" applyNumberFormat="1" applyFont="1" applyFill="1" applyBorder="1" applyAlignment="1">
      <alignment horizontal="center" vertical="center" wrapText="1"/>
    </xf>
    <xf numFmtId="164" fontId="30" fillId="0" borderId="176" xfId="1" applyNumberFormat="1" applyFont="1" applyBorder="1" applyAlignment="1">
      <alignment horizontal="center" vertical="center" wrapText="1"/>
    </xf>
    <xf numFmtId="164" fontId="30" fillId="0" borderId="177" xfId="1" applyNumberFormat="1" applyFont="1" applyBorder="1" applyAlignment="1">
      <alignment horizontal="center" vertical="center" wrapText="1"/>
    </xf>
    <xf numFmtId="0" fontId="31" fillId="2" borderId="178" xfId="1" applyFont="1" applyFill="1" applyBorder="1" applyAlignment="1">
      <alignment horizontal="center" vertical="center" wrapText="1"/>
    </xf>
    <xf numFmtId="0" fontId="30" fillId="0" borderId="179" xfId="1" applyFont="1" applyBorder="1" applyAlignment="1">
      <alignment horizontal="center" vertical="center" wrapText="1"/>
    </xf>
    <xf numFmtId="0" fontId="31" fillId="12" borderId="180" xfId="1" applyFont="1" applyFill="1" applyBorder="1" applyAlignment="1">
      <alignment horizontal="center" vertical="center" wrapText="1"/>
    </xf>
    <xf numFmtId="0" fontId="32" fillId="12" borderId="181" xfId="1" applyFont="1" applyFill="1" applyBorder="1" applyAlignment="1">
      <alignment horizontal="center" vertical="center" wrapText="1"/>
    </xf>
    <xf numFmtId="0" fontId="30" fillId="0" borderId="177" xfId="1" applyFont="1" applyBorder="1" applyAlignment="1">
      <alignment horizontal="center" vertical="center" wrapText="1"/>
    </xf>
    <xf numFmtId="164" fontId="31" fillId="2" borderId="178" xfId="1" applyNumberFormat="1" applyFont="1" applyFill="1" applyBorder="1" applyAlignment="1">
      <alignment horizontal="center" vertical="center" wrapText="1"/>
    </xf>
    <xf numFmtId="0" fontId="0" fillId="13" borderId="163" xfId="0" applyFill="1" applyBorder="1" applyAlignment="1">
      <alignment horizontal="center" vertical="center"/>
    </xf>
    <xf numFmtId="0" fontId="0" fillId="13" borderId="164" xfId="0" applyFill="1" applyBorder="1" applyAlignment="1">
      <alignment horizontal="center" vertical="center"/>
    </xf>
    <xf numFmtId="0" fontId="28" fillId="13" borderId="164" xfId="0" applyFont="1" applyFill="1" applyBorder="1" applyAlignment="1">
      <alignment horizontal="center" vertical="center"/>
    </xf>
    <xf numFmtId="3" fontId="30" fillId="13" borderId="164" xfId="1" applyNumberFormat="1" applyFont="1" applyFill="1" applyBorder="1" applyAlignment="1">
      <alignment horizontal="center" vertical="center" wrapText="1"/>
    </xf>
    <xf numFmtId="3" fontId="5" fillId="2" borderId="164" xfId="0" applyNumberFormat="1" applyFont="1" applyFill="1" applyBorder="1" applyAlignment="1">
      <alignment horizontal="center" vertical="center"/>
    </xf>
    <xf numFmtId="3" fontId="31" fillId="2" borderId="164" xfId="1" applyNumberFormat="1" applyFont="1" applyFill="1" applyBorder="1" applyAlignment="1">
      <alignment horizontal="center" vertical="center" wrapText="1"/>
    </xf>
    <xf numFmtId="0" fontId="42" fillId="2" borderId="165" xfId="1" applyFont="1" applyFill="1" applyBorder="1" applyAlignment="1">
      <alignment horizontal="center" vertical="center" wrapText="1"/>
    </xf>
    <xf numFmtId="0" fontId="0" fillId="0" borderId="163" xfId="0" applyBorder="1" applyAlignment="1">
      <alignment horizontal="center" vertical="center"/>
    </xf>
    <xf numFmtId="0" fontId="0" fillId="0" borderId="164" xfId="0" applyBorder="1" applyAlignment="1">
      <alignment horizontal="center" vertical="center"/>
    </xf>
    <xf numFmtId="0" fontId="28" fillId="0" borderId="164" xfId="0" applyFont="1" applyBorder="1" applyAlignment="1">
      <alignment horizontal="center" vertical="center"/>
    </xf>
    <xf numFmtId="3" fontId="30" fillId="6" borderId="164" xfId="1" applyNumberFormat="1" applyFont="1" applyFill="1" applyBorder="1" applyAlignment="1">
      <alignment horizontal="center" vertical="center" wrapText="1"/>
    </xf>
    <xf numFmtId="3" fontId="5" fillId="12" borderId="164" xfId="0" applyNumberFormat="1" applyFont="1" applyFill="1" applyBorder="1" applyAlignment="1">
      <alignment horizontal="center" vertical="center"/>
    </xf>
    <xf numFmtId="3" fontId="31" fillId="12" borderId="164" xfId="1" applyNumberFormat="1" applyFont="1" applyFill="1" applyBorder="1" applyAlignment="1">
      <alignment horizontal="center" vertical="center" wrapText="1"/>
    </xf>
    <xf numFmtId="0" fontId="42" fillId="12" borderId="165" xfId="1" applyFont="1" applyFill="1" applyBorder="1" applyAlignment="1">
      <alignment horizontal="center" vertical="center" wrapText="1"/>
    </xf>
    <xf numFmtId="3" fontId="30" fillId="0" borderId="164" xfId="1" applyNumberFormat="1" applyFont="1" applyBorder="1" applyAlignment="1">
      <alignment horizontal="center" vertical="center" wrapText="1"/>
    </xf>
    <xf numFmtId="3" fontId="5" fillId="0" borderId="164" xfId="0" applyNumberFormat="1" applyFont="1" applyBorder="1" applyAlignment="1">
      <alignment horizontal="center" vertical="center"/>
    </xf>
    <xf numFmtId="3" fontId="31" fillId="0" borderId="164" xfId="1" applyNumberFormat="1" applyFont="1" applyBorder="1" applyAlignment="1">
      <alignment horizontal="center" vertical="center" wrapText="1"/>
    </xf>
    <xf numFmtId="0" fontId="42" fillId="0" borderId="165" xfId="1" applyFont="1" applyBorder="1" applyAlignment="1">
      <alignment horizontal="center" vertical="center" wrapText="1"/>
    </xf>
    <xf numFmtId="0" fontId="0" fillId="13" borderId="173" xfId="0" applyFill="1" applyBorder="1" applyAlignment="1">
      <alignment horizontal="center" vertical="center"/>
    </xf>
    <xf numFmtId="0" fontId="28" fillId="13" borderId="173" xfId="0" applyFont="1" applyFill="1" applyBorder="1" applyAlignment="1">
      <alignment horizontal="center" vertical="center"/>
    </xf>
    <xf numFmtId="3" fontId="30" fillId="13" borderId="173" xfId="1" applyNumberFormat="1" applyFont="1" applyFill="1" applyBorder="1" applyAlignment="1">
      <alignment horizontal="center" vertical="center" wrapText="1"/>
    </xf>
    <xf numFmtId="3" fontId="31" fillId="2" borderId="173" xfId="1" applyNumberFormat="1" applyFont="1" applyFill="1" applyBorder="1" applyAlignment="1">
      <alignment horizontal="center" vertical="center" wrapText="1"/>
    </xf>
    <xf numFmtId="0" fontId="42" fillId="2" borderId="175" xfId="1" applyFont="1" applyFill="1" applyBorder="1" applyAlignment="1">
      <alignment horizontal="center" vertical="center" wrapText="1"/>
    </xf>
    <xf numFmtId="0" fontId="3" fillId="3" borderId="150" xfId="0" applyFont="1" applyFill="1" applyBorder="1" applyAlignment="1">
      <alignment horizontal="center"/>
    </xf>
    <xf numFmtId="0" fontId="3" fillId="3" borderId="150" xfId="0" applyFont="1" applyFill="1" applyBorder="1" applyAlignment="1">
      <alignment horizontal="center" vertical="center"/>
    </xf>
    <xf numFmtId="0" fontId="3" fillId="3" borderId="153" xfId="0" applyFont="1" applyFill="1" applyBorder="1" applyAlignment="1">
      <alignment horizontal="center" vertical="center" wrapText="1"/>
    </xf>
    <xf numFmtId="0" fontId="27" fillId="13" borderId="150" xfId="0" applyFont="1" applyFill="1" applyBorder="1" applyAlignment="1">
      <alignment horizontal="center"/>
    </xf>
    <xf numFmtId="3" fontId="41" fillId="13" borderId="182" xfId="1" applyNumberFormat="1" applyFont="1" applyFill="1" applyBorder="1" applyAlignment="1">
      <alignment horizontal="center" vertical="center" wrapText="1"/>
    </xf>
    <xf numFmtId="3" fontId="36" fillId="2" borderId="183" xfId="0" applyNumberFormat="1" applyFont="1" applyFill="1" applyBorder="1" applyAlignment="1">
      <alignment horizontal="center" vertical="center"/>
    </xf>
    <xf numFmtId="3" fontId="31" fillId="2" borderId="183" xfId="1" applyNumberFormat="1" applyFont="1" applyFill="1" applyBorder="1" applyAlignment="1">
      <alignment horizontal="center" vertical="center" wrapText="1"/>
    </xf>
    <xf numFmtId="0" fontId="32" fillId="2" borderId="184" xfId="1" applyFont="1" applyFill="1" applyBorder="1" applyAlignment="1">
      <alignment horizontal="center" vertical="center" wrapText="1"/>
    </xf>
    <xf numFmtId="0" fontId="28" fillId="0" borderId="160" xfId="0" applyFont="1" applyBorder="1" applyAlignment="1">
      <alignment horizontal="center"/>
    </xf>
    <xf numFmtId="3" fontId="30" fillId="6" borderId="161" xfId="1" applyNumberFormat="1" applyFont="1" applyFill="1" applyBorder="1" applyAlignment="1">
      <alignment horizontal="center" vertical="center" wrapText="1"/>
    </xf>
    <xf numFmtId="3" fontId="5" fillId="12" borderId="161" xfId="0" applyNumberFormat="1" applyFont="1" applyFill="1" applyBorder="1" applyAlignment="1">
      <alignment horizontal="center" vertical="center"/>
    </xf>
    <xf numFmtId="3" fontId="31" fillId="12" borderId="161" xfId="1" applyNumberFormat="1" applyFont="1" applyFill="1" applyBorder="1" applyAlignment="1">
      <alignment horizontal="center" vertical="center" wrapText="1"/>
    </xf>
    <xf numFmtId="0" fontId="28" fillId="13" borderId="163" xfId="0" applyFont="1" applyFill="1" applyBorder="1" applyAlignment="1">
      <alignment horizontal="center"/>
    </xf>
    <xf numFmtId="0" fontId="3" fillId="3" borderId="153" xfId="0" applyFont="1" applyFill="1" applyBorder="1" applyAlignment="1">
      <alignment horizontal="center" vertical="center"/>
    </xf>
    <xf numFmtId="3" fontId="30" fillId="6" borderId="163" xfId="1" applyNumberFormat="1" applyFont="1" applyFill="1" applyBorder="1" applyAlignment="1">
      <alignment horizontal="center" vertical="center" wrapText="1"/>
    </xf>
    <xf numFmtId="0" fontId="32" fillId="12" borderId="165" xfId="1" applyFont="1" applyFill="1" applyBorder="1" applyAlignment="1">
      <alignment horizontal="center" vertical="center" wrapText="1"/>
    </xf>
    <xf numFmtId="3" fontId="30" fillId="13" borderId="163" xfId="1" applyNumberFormat="1" applyFont="1" applyFill="1" applyBorder="1" applyAlignment="1">
      <alignment horizontal="center" vertical="center" wrapText="1"/>
    </xf>
    <xf numFmtId="0" fontId="0" fillId="0" borderId="167" xfId="0" applyBorder="1"/>
    <xf numFmtId="165" fontId="30" fillId="0" borderId="0" xfId="1" applyNumberFormat="1" applyFont="1" applyAlignment="1">
      <alignment horizontal="center" vertical="center" wrapText="1"/>
    </xf>
    <xf numFmtId="165" fontId="30" fillId="0" borderId="163" xfId="1" applyNumberFormat="1" applyFont="1" applyBorder="1" applyAlignment="1">
      <alignment horizontal="center" vertical="center" wrapText="1"/>
    </xf>
    <xf numFmtId="165" fontId="30" fillId="0" borderId="40" xfId="1" applyNumberFormat="1" applyFont="1" applyBorder="1" applyAlignment="1">
      <alignment horizontal="center" vertical="center" wrapText="1"/>
    </xf>
    <xf numFmtId="165" fontId="30" fillId="0" borderId="101" xfId="1" applyNumberFormat="1" applyFont="1" applyBorder="1" applyAlignment="1">
      <alignment horizontal="center" vertical="center" wrapText="1"/>
    </xf>
    <xf numFmtId="0" fontId="32" fillId="0" borderId="187" xfId="1" applyFont="1" applyBorder="1" applyAlignment="1">
      <alignment horizontal="center" vertical="center" wrapText="1"/>
    </xf>
    <xf numFmtId="0" fontId="0" fillId="0" borderId="166" xfId="0" applyBorder="1"/>
    <xf numFmtId="0" fontId="3" fillId="3" borderId="186" xfId="0" applyFont="1" applyFill="1" applyBorder="1" applyAlignment="1">
      <alignment horizontal="center" vertical="center"/>
    </xf>
    <xf numFmtId="0" fontId="3" fillId="3" borderId="153" xfId="0" applyFont="1" applyFill="1" applyBorder="1" applyAlignment="1">
      <alignment horizontal="center" wrapText="1"/>
    </xf>
    <xf numFmtId="0" fontId="3" fillId="3" borderId="168" xfId="0" applyFont="1" applyFill="1" applyBorder="1" applyAlignment="1">
      <alignment horizontal="center" vertical="center"/>
    </xf>
    <xf numFmtId="0" fontId="3" fillId="3" borderId="186" xfId="0" applyFont="1" applyFill="1" applyBorder="1" applyAlignment="1">
      <alignment horizontal="center"/>
    </xf>
    <xf numFmtId="0" fontId="32" fillId="0" borderId="165" xfId="1" applyFont="1" applyBorder="1" applyAlignment="1">
      <alignment horizontal="center" vertical="center" wrapText="1"/>
    </xf>
    <xf numFmtId="0" fontId="43" fillId="0" borderId="179" xfId="0" applyFont="1" applyBorder="1" applyAlignment="1">
      <alignment vertical="top"/>
    </xf>
    <xf numFmtId="0" fontId="43" fillId="0" borderId="157" xfId="0" applyFont="1" applyBorder="1" applyAlignment="1">
      <alignment vertical="top"/>
    </xf>
    <xf numFmtId="0" fontId="43" fillId="0" borderId="191" xfId="0" applyFont="1" applyBorder="1" applyAlignment="1">
      <alignment vertical="top"/>
    </xf>
    <xf numFmtId="3" fontId="28" fillId="0" borderId="160" xfId="0" applyNumberFormat="1" applyFont="1" applyBorder="1" applyAlignment="1">
      <alignment horizontal="center"/>
    </xf>
    <xf numFmtId="0" fontId="28" fillId="0" borderId="100" xfId="0" applyFont="1" applyBorder="1" applyAlignment="1">
      <alignment horizontal="center"/>
    </xf>
    <xf numFmtId="165" fontId="28" fillId="0" borderId="161" xfId="0" applyNumberFormat="1" applyFont="1" applyBorder="1" applyAlignment="1">
      <alignment horizontal="center"/>
    </xf>
    <xf numFmtId="0" fontId="28" fillId="0" borderId="188" xfId="0" applyFont="1" applyBorder="1" applyAlignment="1">
      <alignment horizontal="center"/>
    </xf>
    <xf numFmtId="0" fontId="28" fillId="0" borderId="161" xfId="0" applyFont="1" applyBorder="1" applyAlignment="1">
      <alignment horizontal="center"/>
    </xf>
    <xf numFmtId="0" fontId="27" fillId="0" borderId="162" xfId="0" applyFont="1" applyBorder="1" applyAlignment="1">
      <alignment horizontal="center"/>
    </xf>
    <xf numFmtId="3" fontId="28" fillId="13" borderId="160" xfId="0" applyNumberFormat="1" applyFont="1" applyFill="1" applyBorder="1" applyAlignment="1">
      <alignment horizontal="center"/>
    </xf>
    <xf numFmtId="0" fontId="28" fillId="13" borderId="31" xfId="0" applyFont="1" applyFill="1" applyBorder="1" applyAlignment="1">
      <alignment horizontal="center"/>
    </xf>
    <xf numFmtId="165" fontId="28" fillId="13" borderId="164" xfId="0" applyNumberFormat="1" applyFont="1" applyFill="1" applyBorder="1" applyAlignment="1">
      <alignment horizontal="center"/>
    </xf>
    <xf numFmtId="0" fontId="28" fillId="13" borderId="164" xfId="0" applyFont="1" applyFill="1" applyBorder="1" applyAlignment="1">
      <alignment horizontal="center"/>
    </xf>
    <xf numFmtId="0" fontId="28" fillId="13" borderId="100" xfId="0" applyFont="1" applyFill="1" applyBorder="1" applyAlignment="1">
      <alignment horizontal="center"/>
    </xf>
    <xf numFmtId="0" fontId="27" fillId="13" borderId="162" xfId="0" applyFont="1" applyFill="1" applyBorder="1" applyAlignment="1">
      <alignment horizontal="center"/>
    </xf>
    <xf numFmtId="0" fontId="44" fillId="3" borderId="153" xfId="0" applyFont="1" applyFill="1" applyBorder="1" applyAlignment="1">
      <alignment horizontal="center" vertical="center" wrapText="1"/>
    </xf>
    <xf numFmtId="3" fontId="28" fillId="0" borderId="163" xfId="0" applyNumberFormat="1" applyFont="1" applyBorder="1" applyAlignment="1">
      <alignment horizontal="center"/>
    </xf>
    <xf numFmtId="0" fontId="28" fillId="0" borderId="164" xfId="0" applyFont="1" applyBorder="1" applyAlignment="1">
      <alignment horizontal="center"/>
    </xf>
    <xf numFmtId="165" fontId="28" fillId="0" borderId="164" xfId="0" applyNumberFormat="1" applyFont="1" applyBorder="1" applyAlignment="1">
      <alignment horizontal="center"/>
    </xf>
    <xf numFmtId="164" fontId="28" fillId="0" borderId="164" xfId="0" applyNumberFormat="1" applyFont="1" applyBorder="1" applyAlignment="1">
      <alignment horizontal="center"/>
    </xf>
    <xf numFmtId="0" fontId="27" fillId="0" borderId="165" xfId="0" applyFont="1" applyBorder="1" applyAlignment="1">
      <alignment horizontal="center"/>
    </xf>
    <xf numFmtId="3" fontId="28" fillId="13" borderId="163" xfId="0" applyNumberFormat="1" applyFont="1" applyFill="1" applyBorder="1" applyAlignment="1">
      <alignment horizontal="center"/>
    </xf>
    <xf numFmtId="164" fontId="28" fillId="13" borderId="164" xfId="0" applyNumberFormat="1" applyFont="1" applyFill="1" applyBorder="1" applyAlignment="1">
      <alignment horizontal="center"/>
    </xf>
    <xf numFmtId="0" fontId="27" fillId="13" borderId="165" xfId="0" applyFont="1" applyFill="1" applyBorder="1" applyAlignment="1">
      <alignment horizontal="center"/>
    </xf>
    <xf numFmtId="0" fontId="0" fillId="13" borderId="160" xfId="0" applyFill="1" applyBorder="1" applyAlignment="1">
      <alignment horizontal="center"/>
    </xf>
    <xf numFmtId="3" fontId="0" fillId="13" borderId="161" xfId="0" applyNumberFormat="1" applyFill="1" applyBorder="1" applyAlignment="1">
      <alignment horizontal="center"/>
    </xf>
    <xf numFmtId="0" fontId="0" fillId="13" borderId="162" xfId="0" applyFill="1" applyBorder="1" applyAlignment="1">
      <alignment horizontal="center"/>
    </xf>
    <xf numFmtId="0" fontId="0" fillId="0" borderId="163" xfId="0" applyBorder="1" applyAlignment="1">
      <alignment horizontal="center"/>
    </xf>
    <xf numFmtId="3" fontId="0" fillId="0" borderId="164" xfId="0" applyNumberFormat="1" applyBorder="1" applyAlignment="1">
      <alignment horizontal="center"/>
    </xf>
    <xf numFmtId="0" fontId="0" fillId="0" borderId="165" xfId="0" applyBorder="1" applyAlignment="1">
      <alignment horizontal="center"/>
    </xf>
    <xf numFmtId="0" fontId="0" fillId="13" borderId="163" xfId="0" applyFill="1" applyBorder="1" applyAlignment="1">
      <alignment horizontal="center"/>
    </xf>
    <xf numFmtId="3" fontId="0" fillId="13" borderId="164" xfId="0" applyNumberFormat="1" applyFill="1" applyBorder="1" applyAlignment="1">
      <alignment horizontal="center"/>
    </xf>
    <xf numFmtId="0" fontId="0" fillId="13" borderId="165" xfId="0" applyFill="1" applyBorder="1" applyAlignment="1">
      <alignment horizontal="center"/>
    </xf>
    <xf numFmtId="0" fontId="3" fillId="3" borderId="153" xfId="0" applyFont="1" applyFill="1" applyBorder="1" applyAlignment="1">
      <alignment horizontal="center"/>
    </xf>
    <xf numFmtId="0" fontId="0" fillId="13" borderId="161" xfId="0" applyFill="1" applyBorder="1" applyAlignment="1">
      <alignment horizontal="center"/>
    </xf>
    <xf numFmtId="0" fontId="17" fillId="13" borderId="162" xfId="0" applyFont="1" applyFill="1" applyBorder="1" applyAlignment="1">
      <alignment horizontal="center"/>
    </xf>
    <xf numFmtId="0" fontId="0" fillId="6" borderId="163" xfId="0" applyFill="1" applyBorder="1" applyAlignment="1">
      <alignment horizontal="center"/>
    </xf>
    <xf numFmtId="0" fontId="0" fillId="6" borderId="164" xfId="0" applyFill="1" applyBorder="1" applyAlignment="1">
      <alignment horizontal="center"/>
    </xf>
    <xf numFmtId="0" fontId="17" fillId="6" borderId="165" xfId="0" applyFont="1" applyFill="1" applyBorder="1" applyAlignment="1">
      <alignment horizontal="center"/>
    </xf>
    <xf numFmtId="0" fontId="0" fillId="13" borderId="164" xfId="0" applyFill="1" applyBorder="1" applyAlignment="1">
      <alignment horizontal="center"/>
    </xf>
    <xf numFmtId="0" fontId="17" fillId="13" borderId="165" xfId="0" applyFont="1" applyFill="1" applyBorder="1" applyAlignment="1">
      <alignment horizontal="center"/>
    </xf>
    <xf numFmtId="164" fontId="0" fillId="13" borderId="163" xfId="0" applyNumberFormat="1" applyFill="1" applyBorder="1" applyAlignment="1">
      <alignment horizontal="center"/>
    </xf>
    <xf numFmtId="0" fontId="33" fillId="3" borderId="168" xfId="0" applyFont="1" applyFill="1" applyBorder="1" applyAlignment="1">
      <alignment horizontal="center" wrapText="1"/>
    </xf>
    <xf numFmtId="0" fontId="17" fillId="0" borderId="165" xfId="0" applyFont="1" applyBorder="1" applyAlignment="1">
      <alignment horizontal="center"/>
    </xf>
    <xf numFmtId="3" fontId="0" fillId="0" borderId="185" xfId="0" applyNumberFormat="1" applyBorder="1" applyAlignment="1">
      <alignment horizontal="center"/>
    </xf>
    <xf numFmtId="0" fontId="0" fillId="0" borderId="180" xfId="0" applyBorder="1" applyAlignment="1">
      <alignment horizontal="center"/>
    </xf>
    <xf numFmtId="165" fontId="0" fillId="0" borderId="180" xfId="0" applyNumberFormat="1" applyBorder="1" applyAlignment="1">
      <alignment horizontal="center"/>
    </xf>
    <xf numFmtId="0" fontId="25" fillId="0" borderId="181" xfId="0" applyFont="1" applyBorder="1" applyAlignment="1">
      <alignment horizontal="center"/>
    </xf>
    <xf numFmtId="3" fontId="0" fillId="0" borderId="163" xfId="0" applyNumberFormat="1" applyBorder="1" applyAlignment="1">
      <alignment horizontal="center"/>
    </xf>
    <xf numFmtId="0" fontId="0" fillId="0" borderId="164" xfId="0" applyBorder="1" applyAlignment="1">
      <alignment horizontal="center"/>
    </xf>
    <xf numFmtId="165" fontId="0" fillId="0" borderId="164" xfId="0" applyNumberFormat="1" applyBorder="1" applyAlignment="1">
      <alignment horizontal="center"/>
    </xf>
    <xf numFmtId="0" fontId="25" fillId="0" borderId="165" xfId="0" applyFont="1" applyBorder="1" applyAlignment="1">
      <alignment horizontal="center"/>
    </xf>
    <xf numFmtId="0" fontId="0" fillId="0" borderId="173" xfId="0" applyBorder="1" applyAlignment="1">
      <alignment horizontal="center"/>
    </xf>
    <xf numFmtId="165" fontId="0" fillId="0" borderId="173" xfId="0" applyNumberFormat="1" applyBorder="1" applyAlignment="1">
      <alignment horizontal="center"/>
    </xf>
    <xf numFmtId="0" fontId="25" fillId="0" borderId="175" xfId="0" applyFont="1" applyBorder="1" applyAlignment="1">
      <alignment horizontal="center"/>
    </xf>
    <xf numFmtId="0" fontId="46" fillId="3" borderId="150" xfId="0" applyFont="1" applyFill="1" applyBorder="1" applyAlignment="1">
      <alignment horizontal="center" vertical="center" wrapText="1"/>
    </xf>
    <xf numFmtId="0" fontId="46" fillId="3" borderId="151" xfId="0" applyFont="1" applyFill="1" applyBorder="1" applyAlignment="1">
      <alignment horizontal="center" vertical="center" wrapText="1"/>
    </xf>
    <xf numFmtId="0" fontId="17" fillId="0" borderId="181" xfId="0" applyFont="1" applyBorder="1" applyAlignment="1">
      <alignment horizontal="center"/>
    </xf>
    <xf numFmtId="3" fontId="0" fillId="13" borderId="174" xfId="0" applyNumberFormat="1" applyFill="1" applyBorder="1" applyAlignment="1">
      <alignment horizontal="center"/>
    </xf>
    <xf numFmtId="164" fontId="0" fillId="13" borderId="173" xfId="0" applyNumberFormat="1" applyFill="1" applyBorder="1" applyAlignment="1">
      <alignment horizontal="center"/>
    </xf>
    <xf numFmtId="165" fontId="0" fillId="13" borderId="173" xfId="0" applyNumberFormat="1" applyFill="1" applyBorder="1" applyAlignment="1">
      <alignment horizontal="center"/>
    </xf>
    <xf numFmtId="0" fontId="17" fillId="13" borderId="175" xfId="0" applyFont="1" applyFill="1" applyBorder="1" applyAlignment="1">
      <alignment horizontal="center"/>
    </xf>
    <xf numFmtId="0" fontId="0" fillId="6" borderId="0" xfId="0" applyFill="1"/>
    <xf numFmtId="3" fontId="0" fillId="13" borderId="185" xfId="0" applyNumberFormat="1" applyFill="1" applyBorder="1" applyAlignment="1">
      <alignment horizontal="center"/>
    </xf>
    <xf numFmtId="0" fontId="0" fillId="13" borderId="180" xfId="0" applyFill="1" applyBorder="1" applyAlignment="1">
      <alignment horizontal="center"/>
    </xf>
    <xf numFmtId="165" fontId="0" fillId="13" borderId="180" xfId="0" applyNumberFormat="1" applyFill="1" applyBorder="1" applyAlignment="1">
      <alignment horizontal="center"/>
    </xf>
    <xf numFmtId="0" fontId="17" fillId="13" borderId="181" xfId="0" applyFont="1" applyFill="1" applyBorder="1" applyAlignment="1">
      <alignment horizontal="center"/>
    </xf>
    <xf numFmtId="3" fontId="0" fillId="13" borderId="163" xfId="0" applyNumberFormat="1" applyFill="1" applyBorder="1" applyAlignment="1">
      <alignment horizontal="center"/>
    </xf>
    <xf numFmtId="165" fontId="0" fillId="13" borderId="164" xfId="0" applyNumberFormat="1" applyFill="1" applyBorder="1" applyAlignment="1">
      <alignment horizontal="center"/>
    </xf>
    <xf numFmtId="0" fontId="44" fillId="3" borderId="166" xfId="0" applyFont="1" applyFill="1" applyBorder="1" applyAlignment="1">
      <alignment horizontal="center" vertical="center" wrapText="1"/>
    </xf>
    <xf numFmtId="0" fontId="5" fillId="13" borderId="185" xfId="0" applyFont="1" applyFill="1" applyBorder="1" applyAlignment="1">
      <alignment horizontal="center"/>
    </xf>
    <xf numFmtId="0" fontId="5" fillId="13" borderId="180" xfId="0" applyFont="1" applyFill="1" applyBorder="1" applyAlignment="1">
      <alignment horizontal="center"/>
    </xf>
    <xf numFmtId="0" fontId="5" fillId="13" borderId="181" xfId="0" applyFont="1" applyFill="1" applyBorder="1"/>
    <xf numFmtId="0" fontId="5" fillId="0" borderId="163" xfId="0" applyFont="1" applyBorder="1" applyAlignment="1">
      <alignment horizontal="center"/>
    </xf>
    <xf numFmtId="0" fontId="5" fillId="0" borderId="164" xfId="0" applyFont="1" applyBorder="1" applyAlignment="1">
      <alignment horizontal="center"/>
    </xf>
    <xf numFmtId="0" fontId="5" fillId="0" borderId="165" xfId="0" applyFont="1" applyBorder="1"/>
    <xf numFmtId="0" fontId="5" fillId="13" borderId="163" xfId="0" applyFont="1" applyFill="1" applyBorder="1" applyAlignment="1">
      <alignment horizontal="center"/>
    </xf>
    <xf numFmtId="0" fontId="5" fillId="13" borderId="164" xfId="0" applyFont="1" applyFill="1" applyBorder="1" applyAlignment="1">
      <alignment horizontal="center"/>
    </xf>
    <xf numFmtId="0" fontId="5" fillId="13" borderId="165" xfId="0" applyFont="1" applyFill="1" applyBorder="1"/>
    <xf numFmtId="0" fontId="5" fillId="13" borderId="192" xfId="0" applyFont="1" applyFill="1" applyBorder="1" applyAlignment="1">
      <alignment horizontal="center"/>
    </xf>
    <xf numFmtId="0" fontId="5" fillId="13" borderId="189" xfId="0" applyFont="1" applyFill="1" applyBorder="1" applyAlignment="1">
      <alignment horizontal="center"/>
    </xf>
    <xf numFmtId="0" fontId="5" fillId="13" borderId="190" xfId="0" applyFont="1" applyFill="1" applyBorder="1"/>
    <xf numFmtId="0" fontId="3" fillId="3" borderId="0" xfId="0" applyFont="1" applyFill="1" applyAlignment="1">
      <alignment horizontal="center" vertical="center" wrapText="1"/>
    </xf>
    <xf numFmtId="0" fontId="40" fillId="0" borderId="0" xfId="0" applyFont="1" applyAlignment="1">
      <alignment horizontal="center" vertical="center" wrapText="1"/>
    </xf>
    <xf numFmtId="165" fontId="6" fillId="3" borderId="0" xfId="1" applyNumberFormat="1" applyFont="1" applyFill="1" applyAlignment="1">
      <alignment horizontal="center" vertical="center"/>
    </xf>
    <xf numFmtId="165" fontId="6" fillId="3" borderId="193" xfId="1" applyNumberFormat="1" applyFont="1" applyFill="1" applyBorder="1" applyAlignment="1">
      <alignment horizontal="center" vertical="center"/>
    </xf>
    <xf numFmtId="0" fontId="3" fillId="3" borderId="194" xfId="0" applyFont="1" applyFill="1" applyBorder="1" applyAlignment="1">
      <alignment horizontal="center"/>
    </xf>
    <xf numFmtId="0" fontId="3" fillId="3" borderId="195" xfId="0" applyFont="1" applyFill="1" applyBorder="1" applyAlignment="1">
      <alignment horizontal="center"/>
    </xf>
    <xf numFmtId="165" fontId="30" fillId="13" borderId="196" xfId="1" applyNumberFormat="1" applyFont="1" applyFill="1" applyBorder="1" applyAlignment="1">
      <alignment horizontal="center" vertical="center" wrapText="1"/>
    </xf>
    <xf numFmtId="165" fontId="30" fillId="13" borderId="197" xfId="1" applyNumberFormat="1" applyFont="1" applyFill="1" applyBorder="1" applyAlignment="1">
      <alignment horizontal="center" vertical="center" wrapText="1"/>
    </xf>
    <xf numFmtId="165" fontId="30" fillId="13" borderId="198" xfId="1" applyNumberFormat="1" applyFont="1" applyFill="1" applyBorder="1" applyAlignment="1">
      <alignment horizontal="center" vertical="center" wrapText="1"/>
    </xf>
    <xf numFmtId="165" fontId="5" fillId="2" borderId="198" xfId="0" applyNumberFormat="1" applyFont="1" applyFill="1" applyBorder="1" applyAlignment="1">
      <alignment horizontal="center" vertical="center"/>
    </xf>
    <xf numFmtId="0" fontId="32" fillId="2" borderId="198" xfId="1" applyFont="1" applyFill="1" applyBorder="1" applyAlignment="1">
      <alignment vertical="center" wrapText="1"/>
    </xf>
    <xf numFmtId="0" fontId="32" fillId="2" borderId="199" xfId="1" applyFont="1" applyFill="1" applyBorder="1" applyAlignment="1">
      <alignment vertical="center" wrapText="1"/>
    </xf>
    <xf numFmtId="165" fontId="30" fillId="0" borderId="164" xfId="1" applyNumberFormat="1" applyFont="1" applyBorder="1" applyAlignment="1">
      <alignment horizontal="center" vertical="center" wrapText="1"/>
    </xf>
    <xf numFmtId="165" fontId="5" fillId="0" borderId="101" xfId="0" applyNumberFormat="1" applyFont="1" applyBorder="1" applyAlignment="1">
      <alignment horizontal="center" vertical="center"/>
    </xf>
    <xf numFmtId="0" fontId="32" fillId="0" borderId="101" xfId="1" applyFont="1" applyBorder="1" applyAlignment="1">
      <alignment vertical="center" wrapText="1"/>
    </xf>
    <xf numFmtId="0" fontId="32" fillId="0" borderId="167" xfId="1" applyFont="1" applyBorder="1" applyAlignment="1">
      <alignment vertical="center" wrapText="1"/>
    </xf>
    <xf numFmtId="165" fontId="30" fillId="13" borderId="163" xfId="1" applyNumberFormat="1" applyFont="1" applyFill="1" applyBorder="1" applyAlignment="1">
      <alignment horizontal="center" vertical="center" wrapText="1"/>
    </xf>
    <xf numFmtId="165" fontId="30" fillId="13" borderId="40" xfId="1" applyNumberFormat="1" applyFont="1" applyFill="1" applyBorder="1" applyAlignment="1">
      <alignment horizontal="center" vertical="center" wrapText="1"/>
    </xf>
    <xf numFmtId="165" fontId="30" fillId="13" borderId="164" xfId="1" applyNumberFormat="1" applyFont="1" applyFill="1" applyBorder="1" applyAlignment="1">
      <alignment horizontal="center" vertical="center" wrapText="1"/>
    </xf>
    <xf numFmtId="165" fontId="30" fillId="13" borderId="101" xfId="1" applyNumberFormat="1" applyFont="1" applyFill="1" applyBorder="1" applyAlignment="1">
      <alignment horizontal="center" vertical="center" wrapText="1"/>
    </xf>
    <xf numFmtId="165" fontId="5" fillId="2" borderId="101" xfId="0" applyNumberFormat="1" applyFont="1" applyFill="1" applyBorder="1" applyAlignment="1">
      <alignment horizontal="center" vertical="center"/>
    </xf>
    <xf numFmtId="0" fontId="32" fillId="2" borderId="101" xfId="1" applyFont="1" applyFill="1" applyBorder="1" applyAlignment="1">
      <alignment vertical="center" wrapText="1"/>
    </xf>
    <xf numFmtId="0" fontId="32" fillId="2" borderId="187" xfId="1" applyFont="1" applyFill="1" applyBorder="1" applyAlignment="1">
      <alignment horizontal="center" vertical="center" wrapText="1"/>
    </xf>
    <xf numFmtId="165" fontId="30" fillId="14" borderId="163" xfId="1" applyNumberFormat="1" applyFont="1" applyFill="1" applyBorder="1" applyAlignment="1">
      <alignment horizontal="center" vertical="center" wrapText="1"/>
    </xf>
    <xf numFmtId="165" fontId="30" fillId="14" borderId="101" xfId="1" applyNumberFormat="1" applyFont="1" applyFill="1" applyBorder="1" applyAlignment="1">
      <alignment horizontal="center" vertical="center" wrapText="1"/>
    </xf>
    <xf numFmtId="165" fontId="30" fillId="14" borderId="40" xfId="1" applyNumberFormat="1" applyFont="1" applyFill="1" applyBorder="1" applyAlignment="1">
      <alignment horizontal="center" vertical="center" wrapText="1"/>
    </xf>
    <xf numFmtId="165" fontId="5" fillId="14" borderId="164" xfId="0" applyNumberFormat="1" applyFont="1" applyFill="1" applyBorder="1" applyAlignment="1">
      <alignment horizontal="center" vertical="center"/>
    </xf>
    <xf numFmtId="0" fontId="32" fillId="14" borderId="164" xfId="1" applyFont="1" applyFill="1" applyBorder="1" applyAlignment="1">
      <alignment vertical="center" wrapText="1"/>
    </xf>
    <xf numFmtId="0" fontId="32" fillId="14" borderId="187" xfId="1" applyFont="1" applyFill="1" applyBorder="1" applyAlignment="1">
      <alignment horizontal="center" vertical="center" wrapText="1"/>
    </xf>
    <xf numFmtId="165" fontId="30" fillId="13" borderId="200" xfId="1" applyNumberFormat="1" applyFont="1" applyFill="1" applyBorder="1" applyAlignment="1">
      <alignment horizontal="center" vertical="center" wrapText="1"/>
    </xf>
    <xf numFmtId="165" fontId="5" fillId="2" borderId="164" xfId="0" applyNumberFormat="1" applyFont="1" applyFill="1" applyBorder="1" applyAlignment="1">
      <alignment horizontal="center" vertical="center"/>
    </xf>
    <xf numFmtId="0" fontId="32" fillId="2" borderId="164" xfId="1" applyFont="1" applyFill="1" applyBorder="1" applyAlignment="1">
      <alignment vertical="center" wrapText="1"/>
    </xf>
    <xf numFmtId="165" fontId="5" fillId="0" borderId="164" xfId="0" applyNumberFormat="1" applyFont="1" applyBorder="1" applyAlignment="1">
      <alignment horizontal="center" vertical="center"/>
    </xf>
    <xf numFmtId="0" fontId="32" fillId="0" borderId="164" xfId="1" applyFont="1" applyBorder="1" applyAlignment="1">
      <alignment vertical="center" wrapText="1"/>
    </xf>
    <xf numFmtId="165" fontId="30" fillId="13" borderId="31" xfId="1" applyNumberFormat="1" applyFont="1" applyFill="1" applyBorder="1" applyAlignment="1">
      <alignment horizontal="center" vertical="center" wrapText="1"/>
    </xf>
    <xf numFmtId="165" fontId="30" fillId="0" borderId="201" xfId="1" applyNumberFormat="1" applyFont="1" applyBorder="1" applyAlignment="1">
      <alignment horizontal="center" vertical="center" wrapText="1"/>
    </xf>
    <xf numFmtId="165" fontId="30" fillId="0" borderId="31" xfId="1" applyNumberFormat="1" applyFont="1" applyBorder="1" applyAlignment="1">
      <alignment horizontal="center" vertical="center" wrapText="1"/>
    </xf>
    <xf numFmtId="165" fontId="30" fillId="13" borderId="99" xfId="1" applyNumberFormat="1" applyFont="1" applyFill="1" applyBorder="1" applyAlignment="1">
      <alignment horizontal="center" vertical="center" wrapText="1"/>
    </xf>
    <xf numFmtId="165" fontId="30" fillId="13" borderId="173" xfId="1" applyNumberFormat="1" applyFont="1" applyFill="1" applyBorder="1" applyAlignment="1">
      <alignment horizontal="center" vertical="center" wrapText="1"/>
    </xf>
    <xf numFmtId="0" fontId="32" fillId="2" borderId="31" xfId="1" applyFont="1" applyFill="1" applyBorder="1" applyAlignment="1">
      <alignment vertical="center" wrapText="1"/>
    </xf>
    <xf numFmtId="0" fontId="3" fillId="3" borderId="202" xfId="0" applyFont="1" applyFill="1" applyBorder="1" applyAlignment="1">
      <alignment horizontal="center" vertical="center"/>
    </xf>
    <xf numFmtId="0" fontId="3" fillId="3" borderId="203" xfId="0" applyFont="1" applyFill="1" applyBorder="1" applyAlignment="1">
      <alignment horizontal="center" vertical="center"/>
    </xf>
    <xf numFmtId="0" fontId="3" fillId="3" borderId="204" xfId="0" applyFont="1" applyFill="1" applyBorder="1" applyAlignment="1">
      <alignment horizontal="center"/>
    </xf>
    <xf numFmtId="0" fontId="3" fillId="3" borderId="151" xfId="0" applyFont="1" applyFill="1" applyBorder="1" applyAlignment="1">
      <alignment horizontal="center" vertical="center" wrapText="1"/>
    </xf>
    <xf numFmtId="0" fontId="3" fillId="3" borderId="168" xfId="0" applyFont="1" applyFill="1" applyBorder="1" applyAlignment="1">
      <alignment horizontal="center" vertical="center" wrapText="1"/>
    </xf>
    <xf numFmtId="0" fontId="0" fillId="0" borderId="150" xfId="0" applyBorder="1" applyAlignment="1">
      <alignment horizontal="left"/>
    </xf>
    <xf numFmtId="0" fontId="3" fillId="3" borderId="167" xfId="0" applyFont="1" applyFill="1" applyBorder="1" applyAlignment="1">
      <alignment horizontal="center" vertical="center"/>
    </xf>
    <xf numFmtId="167" fontId="0" fillId="0" borderId="150" xfId="2" applyNumberFormat="1" applyFont="1" applyBorder="1" applyAlignment="1">
      <alignment horizontal="center" wrapText="1"/>
    </xf>
    <xf numFmtId="0" fontId="0" fillId="0" borderId="150" xfId="0" applyBorder="1" applyAlignment="1">
      <alignment horizontal="center" wrapText="1"/>
    </xf>
    <xf numFmtId="0" fontId="51" fillId="2" borderId="150" xfId="0" applyFont="1" applyFill="1" applyBorder="1" applyAlignment="1">
      <alignment horizontal="center" wrapText="1"/>
    </xf>
    <xf numFmtId="2" fontId="0" fillId="0" borderId="150" xfId="2" applyNumberFormat="1" applyFont="1" applyBorder="1" applyAlignment="1">
      <alignment horizontal="center" wrapText="1"/>
    </xf>
    <xf numFmtId="0" fontId="0" fillId="0" borderId="0" xfId="0" applyFill="1"/>
    <xf numFmtId="0" fontId="52" fillId="0" borderId="0" xfId="0" applyFont="1" applyFill="1"/>
    <xf numFmtId="0" fontId="0" fillId="0" borderId="0" xfId="0" applyBorder="1"/>
    <xf numFmtId="0" fontId="0" fillId="0" borderId="206" xfId="0" applyBorder="1" applyAlignment="1">
      <alignment horizontal="center"/>
    </xf>
    <xf numFmtId="164" fontId="0" fillId="0" borderId="207" xfId="0" applyNumberFormat="1" applyBorder="1" applyAlignment="1">
      <alignment horizontal="center"/>
    </xf>
    <xf numFmtId="164" fontId="0" fillId="0" borderId="208" xfId="0" applyNumberFormat="1" applyBorder="1" applyAlignment="1">
      <alignment horizontal="center"/>
    </xf>
    <xf numFmtId="164" fontId="0" fillId="0" borderId="209" xfId="0" applyNumberFormat="1" applyBorder="1" applyAlignment="1">
      <alignment horizontal="center"/>
    </xf>
    <xf numFmtId="0" fontId="19" fillId="2" borderId="141" xfId="0" applyFont="1" applyFill="1" applyBorder="1" applyAlignment="1">
      <alignment horizontal="center" vertical="center"/>
    </xf>
    <xf numFmtId="0" fontId="19" fillId="2" borderId="31" xfId="0" applyFont="1" applyFill="1" applyBorder="1" applyAlignment="1">
      <alignment vertical="center"/>
    </xf>
    <xf numFmtId="0" fontId="19" fillId="2" borderId="210" xfId="0" applyFont="1" applyFill="1" applyBorder="1" applyAlignment="1">
      <alignment horizontal="center" vertical="center"/>
    </xf>
    <xf numFmtId="0" fontId="19" fillId="2" borderId="207" xfId="0" applyFont="1" applyFill="1" applyBorder="1" applyAlignment="1">
      <alignment vertical="center"/>
    </xf>
    <xf numFmtId="0" fontId="19" fillId="2" borderId="211" xfId="0" applyFont="1" applyFill="1" applyBorder="1" applyAlignment="1">
      <alignment horizontal="center" vertical="center"/>
    </xf>
    <xf numFmtId="14" fontId="19" fillId="2" borderId="207" xfId="0" applyNumberFormat="1" applyFont="1" applyFill="1" applyBorder="1" applyAlignment="1">
      <alignment vertical="center"/>
    </xf>
    <xf numFmtId="14" fontId="19" fillId="2" borderId="212" xfId="0" applyNumberFormat="1" applyFont="1" applyFill="1" applyBorder="1" applyAlignment="1">
      <alignment horizontal="right" vertical="center"/>
    </xf>
    <xf numFmtId="0" fontId="32" fillId="2" borderId="150" xfId="1" applyFont="1" applyFill="1" applyBorder="1" applyAlignment="1">
      <alignment horizontal="center" vertical="center" wrapText="1"/>
    </xf>
    <xf numFmtId="0" fontId="31" fillId="2" borderId="150" xfId="1" applyFont="1" applyFill="1" applyBorder="1" applyAlignment="1">
      <alignment horizontal="center" vertical="center" wrapText="1"/>
    </xf>
    <xf numFmtId="0" fontId="32" fillId="12" borderId="150" xfId="1" applyFont="1" applyFill="1" applyBorder="1" applyAlignment="1">
      <alignment horizontal="center" vertical="center" wrapText="1"/>
    </xf>
    <xf numFmtId="0" fontId="31" fillId="12" borderId="150" xfId="1" applyFont="1" applyFill="1" applyBorder="1" applyAlignment="1">
      <alignment horizontal="center" vertical="center" wrapText="1"/>
    </xf>
    <xf numFmtId="0" fontId="55" fillId="0" borderId="0" xfId="0" applyFont="1"/>
    <xf numFmtId="0" fontId="43" fillId="0" borderId="0" xfId="0" applyFont="1"/>
    <xf numFmtId="10" fontId="31" fillId="12" borderId="180" xfId="1" applyNumberFormat="1" applyFont="1" applyFill="1" applyBorder="1" applyAlignment="1">
      <alignment horizontal="center" vertical="center" wrapText="1"/>
    </xf>
    <xf numFmtId="10" fontId="5" fillId="12" borderId="180" xfId="0" applyNumberFormat="1" applyFont="1" applyFill="1" applyBorder="1" applyAlignment="1">
      <alignment horizontal="center" vertical="center"/>
    </xf>
    <xf numFmtId="10" fontId="30" fillId="6" borderId="185" xfId="1" applyNumberFormat="1" applyFont="1" applyFill="1" applyBorder="1" applyAlignment="1">
      <alignment horizontal="center" vertical="center" wrapText="1"/>
    </xf>
    <xf numFmtId="0" fontId="0" fillId="0" borderId="0" xfId="0" applyAlignment="1"/>
    <xf numFmtId="0" fontId="38" fillId="0" borderId="0" xfId="0" applyFont="1" applyAlignment="1">
      <alignment vertical="center"/>
    </xf>
    <xf numFmtId="0" fontId="35" fillId="0" borderId="0" xfId="0" applyFont="1" applyAlignment="1">
      <alignment vertical="center"/>
    </xf>
    <xf numFmtId="10" fontId="31" fillId="12" borderId="185" xfId="1" applyNumberFormat="1" applyFont="1" applyFill="1" applyBorder="1" applyAlignment="1">
      <alignment horizontal="center" vertical="center" wrapText="1"/>
    </xf>
    <xf numFmtId="0" fontId="31" fillId="12" borderId="185" xfId="1" applyFont="1" applyFill="1" applyBorder="1" applyAlignment="1">
      <alignment horizontal="center" vertical="center" wrapText="1"/>
    </xf>
    <xf numFmtId="0" fontId="31" fillId="12" borderId="213" xfId="1" applyFont="1" applyFill="1" applyBorder="1" applyAlignment="1">
      <alignment horizontal="center" vertical="center" wrapText="1"/>
    </xf>
    <xf numFmtId="0" fontId="32" fillId="2" borderId="181" xfId="1" applyFont="1" applyFill="1" applyBorder="1" applyAlignment="1">
      <alignment horizontal="center" vertical="center" wrapText="1"/>
    </xf>
    <xf numFmtId="3" fontId="31" fillId="2" borderId="180" xfId="1" applyNumberFormat="1" applyFont="1" applyFill="1" applyBorder="1" applyAlignment="1">
      <alignment horizontal="center" vertical="center" wrapText="1"/>
    </xf>
    <xf numFmtId="3" fontId="5" fillId="2" borderId="180" xfId="0" applyNumberFormat="1" applyFont="1" applyFill="1" applyBorder="1" applyAlignment="1">
      <alignment horizontal="center" vertical="center"/>
    </xf>
    <xf numFmtId="3" fontId="30" fillId="13" borderId="185" xfId="1" applyNumberFormat="1" applyFont="1" applyFill="1" applyBorder="1" applyAlignment="1">
      <alignment horizontal="center" vertical="center" wrapText="1"/>
    </xf>
    <xf numFmtId="0" fontId="39" fillId="12" borderId="181" xfId="1" applyFont="1" applyFill="1" applyBorder="1" applyAlignment="1">
      <alignment horizontal="center" vertical="top" wrapText="1"/>
    </xf>
    <xf numFmtId="3" fontId="31" fillId="12" borderId="180" xfId="1" applyNumberFormat="1" applyFont="1" applyFill="1" applyBorder="1" applyAlignment="1">
      <alignment horizontal="center" vertical="top" wrapText="1"/>
    </xf>
    <xf numFmtId="3" fontId="36" fillId="12" borderId="180" xfId="0" applyNumberFormat="1" applyFont="1" applyFill="1" applyBorder="1" applyAlignment="1">
      <alignment horizontal="center" vertical="top"/>
    </xf>
    <xf numFmtId="3" fontId="41" fillId="6" borderId="180" xfId="1" applyNumberFormat="1" applyFont="1" applyFill="1" applyBorder="1" applyAlignment="1">
      <alignment horizontal="center" vertical="top" wrapText="1"/>
    </xf>
    <xf numFmtId="0" fontId="27" fillId="6" borderId="180" xfId="0" applyFont="1" applyFill="1" applyBorder="1" applyAlignment="1">
      <alignment horizontal="center" vertical="top"/>
    </xf>
    <xf numFmtId="0" fontId="17" fillId="6" borderId="180" xfId="0" applyFont="1" applyFill="1" applyBorder="1" applyAlignment="1">
      <alignment horizontal="center" vertical="top"/>
    </xf>
    <xf numFmtId="0" fontId="17" fillId="6" borderId="185" xfId="0" applyFont="1" applyFill="1" applyBorder="1" applyAlignment="1">
      <alignment horizontal="center" vertical="top"/>
    </xf>
    <xf numFmtId="0" fontId="3" fillId="3" borderId="84" xfId="0" applyFont="1" applyFill="1" applyBorder="1" applyAlignment="1">
      <alignment horizontal="center" vertical="center" wrapText="1"/>
    </xf>
    <xf numFmtId="0" fontId="0" fillId="2" borderId="150" xfId="0" applyFill="1" applyBorder="1" applyAlignment="1">
      <alignment horizontal="left"/>
    </xf>
    <xf numFmtId="0" fontId="22" fillId="2" borderId="150" xfId="0" applyFont="1" applyFill="1" applyBorder="1" applyAlignment="1">
      <alignment horizontal="left" vertical="top" wrapText="1"/>
    </xf>
    <xf numFmtId="4" fontId="0" fillId="2" borderId="150" xfId="0" applyNumberFormat="1" applyFill="1" applyBorder="1" applyAlignment="1">
      <alignment vertical="top"/>
    </xf>
    <xf numFmtId="4" fontId="0" fillId="2" borderId="150" xfId="0" applyNumberFormat="1" applyFill="1" applyBorder="1" applyAlignment="1">
      <alignment horizontal="center" vertical="top"/>
    </xf>
    <xf numFmtId="0" fontId="22" fillId="0" borderId="150" xfId="0" applyFont="1" applyBorder="1" applyAlignment="1">
      <alignment horizontal="left" vertical="top" wrapText="1"/>
    </xf>
    <xf numFmtId="4" fontId="0" fillId="0" borderId="150" xfId="0" applyNumberFormat="1" applyBorder="1" applyAlignment="1">
      <alignment vertical="top"/>
    </xf>
    <xf numFmtId="4" fontId="0" fillId="0" borderId="150" xfId="0" applyNumberFormat="1" applyBorder="1" applyAlignment="1">
      <alignment horizontal="center" vertical="top"/>
    </xf>
    <xf numFmtId="0" fontId="22" fillId="2" borderId="150" xfId="0" applyFont="1" applyFill="1" applyBorder="1" applyAlignment="1">
      <alignment horizontal="left" vertical="center" wrapText="1"/>
    </xf>
    <xf numFmtId="0" fontId="22" fillId="0" borderId="150" xfId="0" applyFont="1" applyBorder="1" applyAlignment="1">
      <alignment horizontal="left" vertical="center" wrapText="1"/>
    </xf>
    <xf numFmtId="4" fontId="17" fillId="2" borderId="150" xfId="0" applyNumberFormat="1" applyFont="1" applyFill="1" applyBorder="1" applyAlignment="1">
      <alignment vertical="top"/>
    </xf>
    <xf numFmtId="4" fontId="17" fillId="2" borderId="150" xfId="0" applyNumberFormat="1" applyFont="1" applyFill="1" applyBorder="1" applyAlignment="1">
      <alignment horizontal="center" vertical="top"/>
    </xf>
    <xf numFmtId="0" fontId="43" fillId="0" borderId="0" xfId="0" applyFont="1" applyAlignment="1">
      <alignment horizontal="center"/>
    </xf>
    <xf numFmtId="0" fontId="0" fillId="0" borderId="215" xfId="0" applyBorder="1" applyAlignment="1">
      <alignment vertical="center" wrapText="1"/>
    </xf>
    <xf numFmtId="164" fontId="0" fillId="0" borderId="207" xfId="0" applyNumberFormat="1" applyBorder="1" applyAlignment="1">
      <alignment horizontal="center" vertical="center"/>
    </xf>
    <xf numFmtId="164" fontId="0" fillId="0" borderId="216" xfId="0" applyNumberFormat="1" applyBorder="1" applyAlignment="1">
      <alignment horizontal="center" vertical="center"/>
    </xf>
    <xf numFmtId="164" fontId="0" fillId="0" borderId="212" xfId="0" applyNumberFormat="1" applyBorder="1" applyAlignment="1">
      <alignment horizontal="center" vertical="center"/>
    </xf>
    <xf numFmtId="0" fontId="0" fillId="0" borderId="0" xfId="0" applyFont="1"/>
    <xf numFmtId="0" fontId="59" fillId="0" borderId="0" xfId="0" applyFont="1" applyAlignment="1">
      <alignment horizontal="center"/>
    </xf>
    <xf numFmtId="0" fontId="27" fillId="13" borderId="181" xfId="0" applyFont="1" applyFill="1" applyBorder="1" applyAlignment="1">
      <alignment horizontal="center"/>
    </xf>
    <xf numFmtId="0" fontId="28" fillId="13" borderId="180" xfId="0" applyFont="1" applyFill="1" applyBorder="1" applyAlignment="1">
      <alignment horizontal="center"/>
    </xf>
    <xf numFmtId="165" fontId="28" fillId="13" borderId="180" xfId="0" applyNumberFormat="1" applyFont="1" applyFill="1" applyBorder="1" applyAlignment="1">
      <alignment horizontal="center"/>
    </xf>
    <xf numFmtId="3" fontId="28" fillId="13" borderId="185" xfId="0" applyNumberFormat="1" applyFont="1" applyFill="1" applyBorder="1" applyAlignment="1">
      <alignment horizontal="center"/>
    </xf>
    <xf numFmtId="3" fontId="0" fillId="13" borderId="180" xfId="0" applyNumberFormat="1" applyFill="1" applyBorder="1" applyAlignment="1">
      <alignment horizontal="center"/>
    </xf>
    <xf numFmtId="0" fontId="0" fillId="13" borderId="185" xfId="0" applyFill="1" applyBorder="1" applyAlignment="1">
      <alignment horizontal="center"/>
    </xf>
    <xf numFmtId="0" fontId="0" fillId="13" borderId="181" xfId="0" applyFill="1" applyBorder="1" applyAlignment="1">
      <alignment horizontal="center"/>
    </xf>
    <xf numFmtId="0" fontId="32" fillId="0" borderId="150" xfId="1" applyFont="1" applyBorder="1" applyAlignment="1">
      <alignment horizontal="center" vertical="center" wrapText="1"/>
    </xf>
    <xf numFmtId="0" fontId="32" fillId="13" borderId="150" xfId="1" applyFont="1" applyFill="1" applyBorder="1" applyAlignment="1">
      <alignment horizontal="center" vertical="center" wrapText="1"/>
    </xf>
    <xf numFmtId="0" fontId="0" fillId="0" borderId="0" xfId="0" applyAlignment="1">
      <alignment horizontal="center"/>
    </xf>
    <xf numFmtId="0" fontId="62" fillId="0" borderId="0" xfId="0" applyFont="1" applyAlignment="1">
      <alignment horizontal="center"/>
    </xf>
    <xf numFmtId="0" fontId="24" fillId="0" borderId="0" xfId="0" applyFont="1" applyAlignment="1">
      <alignment horizontal="center" wrapText="1"/>
    </xf>
    <xf numFmtId="0" fontId="64" fillId="6" borderId="156" xfId="0" applyFont="1" applyFill="1" applyBorder="1" applyAlignment="1">
      <alignment horizontal="center" vertical="center" wrapText="1"/>
    </xf>
    <xf numFmtId="0" fontId="64" fillId="6" borderId="155" xfId="0" applyFont="1" applyFill="1" applyBorder="1" applyAlignment="1">
      <alignment horizontal="center" vertical="center" wrapText="1"/>
    </xf>
    <xf numFmtId="0" fontId="65" fillId="6" borderId="155" xfId="0" applyFont="1" applyFill="1" applyBorder="1" applyAlignment="1">
      <alignment horizontal="center" vertical="center" wrapText="1"/>
    </xf>
    <xf numFmtId="0" fontId="64" fillId="6" borderId="154" xfId="0" applyFont="1" applyFill="1" applyBorder="1" applyAlignment="1">
      <alignment horizontal="center" wrapText="1"/>
    </xf>
    <xf numFmtId="0" fontId="19" fillId="6" borderId="0" xfId="0" applyFont="1" applyFill="1"/>
    <xf numFmtId="0" fontId="19" fillId="6" borderId="151" xfId="0" applyFont="1" applyFill="1" applyBorder="1" applyAlignment="1">
      <alignment vertical="center" wrapText="1"/>
    </xf>
    <xf numFmtId="0" fontId="19" fillId="6" borderId="150" xfId="0" applyFont="1" applyFill="1" applyBorder="1" applyAlignment="1">
      <alignment vertical="center" wrapText="1"/>
    </xf>
    <xf numFmtId="0" fontId="10" fillId="0" borderId="0" xfId="0" applyFont="1" applyBorder="1" applyAlignment="1">
      <alignment vertical="center"/>
    </xf>
    <xf numFmtId="0" fontId="62" fillId="0" borderId="0" xfId="0" applyFont="1" applyAlignment="1">
      <alignment horizontal="center"/>
    </xf>
    <xf numFmtId="0" fontId="63" fillId="0" borderId="0" xfId="0" applyFont="1" applyAlignment="1">
      <alignment horizontal="center"/>
    </xf>
    <xf numFmtId="0" fontId="10" fillId="0" borderId="150" xfId="0" applyFont="1" applyBorder="1" applyAlignment="1">
      <alignment horizontal="left" vertical="center" wrapText="1"/>
    </xf>
    <xf numFmtId="0" fontId="25" fillId="0" borderId="150" xfId="0" applyFont="1" applyBorder="1" applyAlignment="1">
      <alignment horizontal="center" vertical="top" wrapText="1"/>
    </xf>
    <xf numFmtId="0" fontId="25" fillId="0" borderId="151" xfId="0" applyFont="1" applyBorder="1" applyAlignment="1">
      <alignment horizontal="left" vertical="top" wrapText="1"/>
    </xf>
    <xf numFmtId="0" fontId="25" fillId="0" borderId="150" xfId="0" applyFont="1" applyBorder="1" applyAlignment="1">
      <alignment horizontal="left" vertical="top" wrapText="1"/>
    </xf>
    <xf numFmtId="0" fontId="25" fillId="0" borderId="153" xfId="0" applyFont="1" applyBorder="1" applyAlignment="1">
      <alignment horizontal="center" vertical="top" wrapText="1"/>
    </xf>
    <xf numFmtId="0" fontId="25" fillId="0" borderId="152" xfId="0" applyFont="1" applyBorder="1" applyAlignment="1">
      <alignment horizontal="center" vertical="top" wrapText="1"/>
    </xf>
    <xf numFmtId="0" fontId="25" fillId="0" borderId="151" xfId="0" applyFont="1" applyBorder="1" applyAlignment="1">
      <alignment horizontal="center" vertical="top" wrapText="1"/>
    </xf>
    <xf numFmtId="0" fontId="25" fillId="0" borderId="153" xfId="0" applyFont="1" applyBorder="1" applyAlignment="1">
      <alignment horizontal="left" vertical="top" wrapText="1"/>
    </xf>
    <xf numFmtId="0" fontId="10" fillId="0" borderId="153" xfId="0" applyFont="1" applyBorder="1" applyAlignment="1">
      <alignment horizontal="left" vertical="center" wrapText="1"/>
    </xf>
    <xf numFmtId="0" fontId="10" fillId="0" borderId="152" xfId="0" applyFont="1" applyBorder="1" applyAlignment="1">
      <alignment horizontal="left" vertical="center" wrapText="1"/>
    </xf>
    <xf numFmtId="0" fontId="10" fillId="0" borderId="151" xfId="0" applyFont="1" applyBorder="1" applyAlignment="1">
      <alignment horizontal="left" vertical="center" wrapText="1"/>
    </xf>
    <xf numFmtId="0" fontId="43" fillId="0" borderId="0" xfId="0" applyFont="1" applyBorder="1" applyAlignment="1">
      <alignment horizontal="left" vertical="center" wrapText="1"/>
    </xf>
    <xf numFmtId="0" fontId="17" fillId="0" borderId="0" xfId="0" applyFont="1" applyAlignment="1">
      <alignment horizontal="center"/>
    </xf>
    <xf numFmtId="0" fontId="19" fillId="0" borderId="0" xfId="0" applyFont="1" applyAlignment="1">
      <alignment horizontal="center" vertical="center" wrapText="1"/>
    </xf>
    <xf numFmtId="0" fontId="3" fillId="3" borderId="117" xfId="0" applyFont="1" applyFill="1" applyBorder="1" applyAlignment="1">
      <alignment horizontal="center" vertical="center"/>
    </xf>
    <xf numFmtId="0" fontId="3" fillId="3" borderId="118" xfId="0" applyFont="1" applyFill="1" applyBorder="1" applyAlignment="1">
      <alignment horizontal="center" vertical="center"/>
    </xf>
    <xf numFmtId="0" fontId="0" fillId="0" borderId="117" xfId="0" applyBorder="1" applyAlignment="1">
      <alignment horizontal="center" vertical="center" textRotation="90" wrapText="1"/>
    </xf>
    <xf numFmtId="0" fontId="0" fillId="0" borderId="123" xfId="0" applyBorder="1" applyAlignment="1">
      <alignment horizontal="center" vertical="center" textRotation="90" wrapText="1"/>
    </xf>
    <xf numFmtId="0" fontId="0" fillId="0" borderId="205" xfId="0" applyBorder="1" applyAlignment="1">
      <alignment horizontal="center" vertical="center" textRotation="90" wrapText="1"/>
    </xf>
    <xf numFmtId="0" fontId="0" fillId="0" borderId="0" xfId="0" applyAlignment="1">
      <alignment horizontal="left" vertical="center" wrapText="1"/>
    </xf>
    <xf numFmtId="0" fontId="0" fillId="0" borderId="0" xfId="0" applyAlignment="1">
      <alignment horizontal="left" wrapText="1"/>
    </xf>
    <xf numFmtId="0" fontId="0" fillId="0" borderId="121" xfId="0" applyBorder="1" applyAlignment="1">
      <alignment horizontal="center"/>
    </xf>
    <xf numFmtId="0" fontId="0" fillId="0" borderId="0" xfId="0" applyAlignment="1">
      <alignment horizontal="center" wrapText="1"/>
    </xf>
    <xf numFmtId="0" fontId="0" fillId="0" borderId="137" xfId="0" applyBorder="1" applyAlignment="1">
      <alignment horizontal="center" wrapText="1"/>
    </xf>
    <xf numFmtId="0" fontId="17" fillId="0" borderId="0" xfId="0" applyFont="1" applyAlignment="1">
      <alignment horizontal="center" wrapText="1"/>
    </xf>
    <xf numFmtId="0" fontId="17" fillId="0" borderId="137" xfId="0" applyFont="1" applyBorder="1" applyAlignment="1">
      <alignment horizontal="center" wrapText="1"/>
    </xf>
    <xf numFmtId="0" fontId="0" fillId="0" borderId="137" xfId="0" applyBorder="1" applyAlignment="1">
      <alignment horizontal="center"/>
    </xf>
    <xf numFmtId="0" fontId="17" fillId="0" borderId="137" xfId="0" applyFont="1" applyBorder="1" applyAlignment="1">
      <alignment horizontal="center"/>
    </xf>
    <xf numFmtId="0" fontId="17" fillId="0" borderId="137" xfId="0" applyFont="1" applyBorder="1" applyAlignment="1">
      <alignment horizontal="center" vertical="center" wrapText="1"/>
    </xf>
    <xf numFmtId="0" fontId="17" fillId="0" borderId="137" xfId="0" applyFont="1" applyBorder="1" applyAlignment="1">
      <alignment horizontal="center" vertical="center"/>
    </xf>
    <xf numFmtId="0" fontId="43" fillId="0" borderId="119" xfId="0" applyFont="1" applyBorder="1" applyAlignment="1">
      <alignment horizontal="left" vertical="center" wrapText="1"/>
    </xf>
    <xf numFmtId="0" fontId="43" fillId="0" borderId="121" xfId="0" applyFont="1" applyBorder="1" applyAlignment="1">
      <alignment horizontal="left" vertical="center" wrapText="1"/>
    </xf>
    <xf numFmtId="0" fontId="43" fillId="0" borderId="120" xfId="0" applyFont="1" applyBorder="1" applyAlignment="1">
      <alignment horizontal="left" vertical="center" wrapText="1"/>
    </xf>
    <xf numFmtId="0" fontId="2" fillId="0" borderId="0" xfId="0" applyFont="1" applyAlignment="1">
      <alignment horizontal="center" vertical="center" wrapText="1"/>
    </xf>
    <xf numFmtId="0" fontId="2" fillId="0" borderId="137" xfId="0" applyFont="1" applyBorder="1" applyAlignment="1">
      <alignment horizontal="center" vertical="center" wrapText="1"/>
    </xf>
    <xf numFmtId="0" fontId="19" fillId="0" borderId="0" xfId="0" applyFont="1" applyAlignment="1">
      <alignment horizontal="left" vertical="center" wrapText="1"/>
    </xf>
    <xf numFmtId="0" fontId="19" fillId="0" borderId="0" xfId="0" applyFont="1" applyAlignment="1">
      <alignment horizontal="left" vertical="center"/>
    </xf>
    <xf numFmtId="0" fontId="3" fillId="3" borderId="0" xfId="0" applyFont="1" applyFill="1" applyAlignment="1">
      <alignment horizontal="center" vertical="center"/>
    </xf>
    <xf numFmtId="0" fontId="0" fillId="0" borderId="122" xfId="0" applyBorder="1" applyAlignment="1">
      <alignment horizontal="center" vertical="center"/>
    </xf>
    <xf numFmtId="0" fontId="0" fillId="0" borderId="133" xfId="0" applyBorder="1" applyAlignment="1">
      <alignment horizontal="center" vertical="center"/>
    </xf>
    <xf numFmtId="0" fontId="3" fillId="3" borderId="117" xfId="0" applyFont="1" applyFill="1" applyBorder="1" applyAlignment="1">
      <alignment horizontal="center" vertical="center" wrapText="1"/>
    </xf>
    <xf numFmtId="0" fontId="3" fillId="3" borderId="118" xfId="0" applyFont="1" applyFill="1" applyBorder="1" applyAlignment="1">
      <alignment horizontal="center" vertical="center" wrapText="1"/>
    </xf>
    <xf numFmtId="0" fontId="3" fillId="3" borderId="128" xfId="0" applyFont="1" applyFill="1" applyBorder="1" applyAlignment="1">
      <alignment horizontal="center" vertical="center" wrapText="1"/>
    </xf>
    <xf numFmtId="0" fontId="43" fillId="0" borderId="186" xfId="0" applyFont="1" applyBorder="1" applyAlignment="1">
      <alignment horizontal="left" wrapText="1"/>
    </xf>
    <xf numFmtId="0" fontId="19" fillId="0" borderId="0" xfId="0" applyFont="1" applyAlignment="1">
      <alignment horizontal="center" vertical="center"/>
    </xf>
    <xf numFmtId="0" fontId="3" fillId="3" borderId="138" xfId="0" applyFont="1" applyFill="1" applyBorder="1" applyAlignment="1">
      <alignment horizontal="center" vertical="center" wrapText="1"/>
    </xf>
    <xf numFmtId="0" fontId="3" fillId="3" borderId="84" xfId="0" applyFont="1" applyFill="1" applyBorder="1" applyAlignment="1">
      <alignment horizontal="center" vertical="center" wrapText="1"/>
    </xf>
    <xf numFmtId="0" fontId="3" fillId="3" borderId="84" xfId="0" applyFont="1" applyFill="1" applyBorder="1" applyAlignment="1">
      <alignment horizontal="center" vertical="center"/>
    </xf>
    <xf numFmtId="0" fontId="3" fillId="3" borderId="214" xfId="0" applyFont="1" applyFill="1" applyBorder="1" applyAlignment="1">
      <alignment horizontal="center" vertical="center"/>
    </xf>
    <xf numFmtId="0" fontId="3" fillId="3" borderId="138" xfId="0" applyFont="1" applyFill="1" applyBorder="1" applyAlignment="1">
      <alignment horizontal="center" vertical="center" readingOrder="1"/>
    </xf>
    <xf numFmtId="0" fontId="3" fillId="3" borderId="84" xfId="0" applyFont="1" applyFill="1" applyBorder="1" applyAlignment="1">
      <alignment horizontal="center" vertical="center" readingOrder="1"/>
    </xf>
    <xf numFmtId="0" fontId="58" fillId="0" borderId="0" xfId="0" applyFont="1" applyAlignment="1">
      <alignment horizontal="center" vertical="center" wrapText="1"/>
    </xf>
    <xf numFmtId="0" fontId="54" fillId="0" borderId="42" xfId="0" applyFont="1" applyBorder="1" applyAlignment="1">
      <alignment horizontal="left" wrapText="1"/>
    </xf>
    <xf numFmtId="0" fontId="66" fillId="0" borderId="0" xfId="0" applyFont="1" applyAlignment="1">
      <alignment horizontal="center"/>
    </xf>
    <xf numFmtId="0" fontId="1" fillId="3" borderId="0" xfId="0" applyFont="1" applyFill="1" applyAlignment="1">
      <alignment horizontal="center"/>
    </xf>
    <xf numFmtId="0" fontId="1" fillId="3" borderId="143" xfId="0" applyFont="1" applyFill="1" applyBorder="1" applyAlignment="1">
      <alignment horizontal="center" vertical="center"/>
    </xf>
    <xf numFmtId="0" fontId="1" fillId="3" borderId="146" xfId="0" applyFont="1" applyFill="1" applyBorder="1" applyAlignment="1">
      <alignment horizontal="center" vertical="center"/>
    </xf>
    <xf numFmtId="0" fontId="43" fillId="0" borderId="0" xfId="0" applyFont="1" applyBorder="1" applyAlignment="1">
      <alignment horizontal="left" vertical="center"/>
    </xf>
    <xf numFmtId="0" fontId="7" fillId="0" borderId="0" xfId="0" applyFont="1" applyAlignment="1">
      <alignment horizontal="center" vertical="center" wrapText="1"/>
    </xf>
    <xf numFmtId="0" fontId="53" fillId="0" borderId="35" xfId="0" applyFont="1" applyBorder="1" applyAlignment="1">
      <alignment horizontal="left" vertical="center" wrapText="1"/>
    </xf>
    <xf numFmtId="0" fontId="53" fillId="0" borderId="36" xfId="0" applyFont="1" applyBorder="1" applyAlignment="1">
      <alignment horizontal="left" vertical="center" wrapText="1"/>
    </xf>
    <xf numFmtId="0" fontId="53" fillId="0" borderId="37" xfId="0" applyFont="1" applyBorder="1" applyAlignment="1">
      <alignment horizontal="left" vertical="center" wrapText="1"/>
    </xf>
    <xf numFmtId="0" fontId="49" fillId="0" borderId="42" xfId="0" applyFont="1" applyBorder="1" applyAlignment="1">
      <alignment horizontal="left"/>
    </xf>
    <xf numFmtId="0" fontId="36" fillId="0" borderId="0" xfId="0" applyFont="1" applyAlignment="1">
      <alignment horizontal="center"/>
    </xf>
    <xf numFmtId="0" fontId="3" fillId="3" borderId="102" xfId="0" applyFont="1" applyFill="1" applyBorder="1" applyAlignment="1">
      <alignment horizontal="center" vertical="center"/>
    </xf>
    <xf numFmtId="0" fontId="3" fillId="3" borderId="103" xfId="0" applyFont="1" applyFill="1" applyBorder="1" applyAlignment="1">
      <alignment horizontal="center" vertical="center"/>
    </xf>
    <xf numFmtId="0" fontId="3" fillId="3" borderId="104" xfId="0" applyFont="1" applyFill="1" applyBorder="1" applyAlignment="1">
      <alignment horizontal="center" vertical="center"/>
    </xf>
    <xf numFmtId="0" fontId="3" fillId="3" borderId="105" xfId="0" applyFont="1" applyFill="1" applyBorder="1" applyAlignment="1">
      <alignment horizontal="center" vertical="center"/>
    </xf>
    <xf numFmtId="0" fontId="10" fillId="0" borderId="53" xfId="0" applyFont="1" applyBorder="1" applyAlignment="1">
      <alignment horizontal="left" vertical="center"/>
    </xf>
    <xf numFmtId="0" fontId="10" fillId="0" borderId="54" xfId="0" applyFont="1" applyBorder="1" applyAlignment="1">
      <alignment horizontal="left" vertical="center"/>
    </xf>
    <xf numFmtId="0" fontId="10" fillId="0" borderId="55" xfId="0" applyFont="1" applyBorder="1" applyAlignment="1">
      <alignment horizontal="left" vertical="center"/>
    </xf>
    <xf numFmtId="0" fontId="2" fillId="0" borderId="0" xfId="0" applyFont="1" applyAlignment="1">
      <alignment horizontal="center" vertical="center"/>
    </xf>
    <xf numFmtId="0" fontId="3" fillId="7" borderId="0" xfId="0" applyFont="1" applyFill="1" applyAlignment="1">
      <alignment horizontal="center" vertical="center"/>
    </xf>
    <xf numFmtId="0" fontId="3" fillId="7" borderId="99" xfId="0" applyFont="1" applyFill="1" applyBorder="1" applyAlignment="1">
      <alignment horizontal="center" vertical="center"/>
    </xf>
    <xf numFmtId="0" fontId="3" fillId="3" borderId="0" xfId="0" applyFont="1" applyFill="1" applyAlignment="1">
      <alignment horizontal="center"/>
    </xf>
    <xf numFmtId="4" fontId="0" fillId="2" borderId="40" xfId="0" applyNumberFormat="1" applyFill="1" applyBorder="1" applyAlignment="1">
      <alignment horizontal="center"/>
    </xf>
    <xf numFmtId="4" fontId="0" fillId="0" borderId="40" xfId="0" applyNumberFormat="1" applyBorder="1" applyAlignment="1">
      <alignment horizontal="center"/>
    </xf>
    <xf numFmtId="0" fontId="3" fillId="4" borderId="104" xfId="0" applyFont="1" applyFill="1" applyBorder="1" applyAlignment="1">
      <alignment horizontal="center" vertical="center" wrapText="1"/>
    </xf>
    <xf numFmtId="0" fontId="3" fillId="4" borderId="105" xfId="0" applyFont="1" applyFill="1" applyBorder="1" applyAlignment="1">
      <alignment horizontal="center" vertical="center" wrapText="1"/>
    </xf>
    <xf numFmtId="0" fontId="3" fillId="4" borderId="102" xfId="0" applyFont="1" applyFill="1" applyBorder="1" applyAlignment="1">
      <alignment horizontal="center" vertical="center" wrapText="1"/>
    </xf>
    <xf numFmtId="0" fontId="3" fillId="4" borderId="103" xfId="0" applyFont="1" applyFill="1" applyBorder="1" applyAlignment="1">
      <alignment horizontal="center" vertical="center" wrapText="1"/>
    </xf>
    <xf numFmtId="0" fontId="10" fillId="0" borderId="47" xfId="0" applyFont="1" applyBorder="1" applyAlignment="1">
      <alignment horizontal="left" vertical="center"/>
    </xf>
    <xf numFmtId="0" fontId="10" fillId="0" borderId="83" xfId="0" applyFont="1" applyBorder="1" applyAlignment="1">
      <alignment horizontal="left" vertical="center"/>
    </xf>
    <xf numFmtId="0" fontId="10" fillId="0" borderId="48" xfId="0" applyFont="1" applyBorder="1" applyAlignment="1">
      <alignment horizontal="left" vertical="center"/>
    </xf>
    <xf numFmtId="0" fontId="0" fillId="0" borderId="0" xfId="0" applyAlignment="1">
      <alignment horizontal="center"/>
    </xf>
    <xf numFmtId="0" fontId="3" fillId="3" borderId="111" xfId="0" applyFont="1" applyFill="1" applyBorder="1" applyAlignment="1">
      <alignment horizontal="center" vertical="center"/>
    </xf>
    <xf numFmtId="0" fontId="3" fillId="3" borderId="113" xfId="0" applyFont="1" applyFill="1" applyBorder="1" applyAlignment="1">
      <alignment horizontal="center" vertical="center"/>
    </xf>
    <xf numFmtId="0" fontId="3" fillId="3" borderId="114" xfId="0" applyFont="1" applyFill="1" applyBorder="1" applyAlignment="1">
      <alignment horizontal="center" vertical="center"/>
    </xf>
    <xf numFmtId="0" fontId="3" fillId="3" borderId="115" xfId="0" applyFont="1" applyFill="1" applyBorder="1" applyAlignment="1">
      <alignment horizontal="center" vertical="center"/>
    </xf>
    <xf numFmtId="0" fontId="3" fillId="3" borderId="116" xfId="0" applyFont="1" applyFill="1" applyBorder="1" applyAlignment="1">
      <alignment horizontal="center" vertical="center"/>
    </xf>
    <xf numFmtId="0" fontId="25" fillId="0" borderId="0" xfId="0" applyFont="1" applyAlignment="1">
      <alignment horizontal="center" vertical="center"/>
    </xf>
    <xf numFmtId="0" fontId="3" fillId="3" borderId="99" xfId="0" applyFont="1" applyFill="1" applyBorder="1" applyAlignment="1">
      <alignment horizontal="center" vertical="center"/>
    </xf>
    <xf numFmtId="0" fontId="3" fillId="3" borderId="97" xfId="0" applyFont="1" applyFill="1" applyBorder="1" applyAlignment="1">
      <alignment horizontal="center" vertical="center"/>
    </xf>
    <xf numFmtId="0" fontId="3" fillId="3" borderId="42" xfId="0" applyFont="1" applyFill="1" applyBorder="1" applyAlignment="1">
      <alignment horizontal="center" vertical="center"/>
    </xf>
    <xf numFmtId="0" fontId="3" fillId="3" borderId="22" xfId="0" applyFont="1" applyFill="1" applyBorder="1" applyAlignment="1">
      <alignment horizontal="center" vertical="center"/>
    </xf>
    <xf numFmtId="0" fontId="3" fillId="3" borderId="57" xfId="0" applyFont="1" applyFill="1" applyBorder="1" applyAlignment="1">
      <alignment horizontal="center" vertical="center"/>
    </xf>
    <xf numFmtId="0" fontId="43" fillId="0" borderId="0" xfId="0" applyFont="1" applyAlignment="1">
      <alignment horizontal="left"/>
    </xf>
    <xf numFmtId="0" fontId="1" fillId="3" borderId="1"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0" xfId="0" applyFont="1" applyFill="1" applyAlignment="1">
      <alignment horizontal="center" vertical="center"/>
    </xf>
    <xf numFmtId="0" fontId="1" fillId="3" borderId="9" xfId="0" applyFont="1" applyFill="1" applyBorder="1" applyAlignment="1">
      <alignment horizontal="center" vertical="center"/>
    </xf>
    <xf numFmtId="0" fontId="1" fillId="3" borderId="7" xfId="0" applyFont="1" applyFill="1" applyBorder="1" applyAlignment="1">
      <alignment horizontal="center" vertical="center"/>
    </xf>
    <xf numFmtId="0" fontId="1" fillId="3" borderId="8" xfId="0" applyFont="1" applyFill="1" applyBorder="1" applyAlignment="1">
      <alignment horizontal="center" vertical="center"/>
    </xf>
    <xf numFmtId="0" fontId="43" fillId="0" borderId="0" xfId="0" applyFont="1" applyAlignment="1">
      <alignment horizontal="left" wrapText="1"/>
    </xf>
    <xf numFmtId="0" fontId="12" fillId="0" borderId="0" xfId="0" applyFont="1" applyAlignment="1">
      <alignment horizontal="center" vertical="center"/>
    </xf>
    <xf numFmtId="0" fontId="3" fillId="3" borderId="49" xfId="0" applyFont="1" applyFill="1" applyBorder="1" applyAlignment="1">
      <alignment horizontal="center" vertical="center" wrapText="1"/>
    </xf>
    <xf numFmtId="0" fontId="3" fillId="3" borderId="50" xfId="0" applyFont="1" applyFill="1" applyBorder="1" applyAlignment="1">
      <alignment horizontal="center" vertical="center" wrapText="1"/>
    </xf>
    <xf numFmtId="0" fontId="1" fillId="3" borderId="42" xfId="0" quotePrefix="1" applyFont="1" applyFill="1" applyBorder="1" applyAlignment="1">
      <alignment horizontal="center" vertical="center" wrapText="1"/>
    </xf>
    <xf numFmtId="0" fontId="1" fillId="3" borderId="42" xfId="0" applyFont="1" applyFill="1" applyBorder="1" applyAlignment="1">
      <alignment horizontal="center" vertical="center" wrapText="1"/>
    </xf>
    <xf numFmtId="0" fontId="1" fillId="3" borderId="47" xfId="0" quotePrefix="1" applyFont="1" applyFill="1" applyBorder="1" applyAlignment="1">
      <alignment horizontal="center" vertical="center" wrapText="1"/>
    </xf>
    <xf numFmtId="0" fontId="1" fillId="3" borderId="48" xfId="0" applyFont="1" applyFill="1" applyBorder="1" applyAlignment="1">
      <alignment horizontal="center" vertical="center" wrapText="1"/>
    </xf>
    <xf numFmtId="0" fontId="1" fillId="3" borderId="43" xfId="0" applyFont="1" applyFill="1" applyBorder="1" applyAlignment="1">
      <alignment horizontal="center" vertical="center" wrapText="1"/>
    </xf>
    <xf numFmtId="0" fontId="19" fillId="0" borderId="62" xfId="0" applyFont="1" applyBorder="1" applyAlignment="1">
      <alignment horizontal="center" vertical="center" wrapText="1"/>
    </xf>
    <xf numFmtId="0" fontId="1" fillId="3" borderId="64" xfId="0" applyFont="1" applyFill="1" applyBorder="1" applyAlignment="1">
      <alignment horizontal="center" vertical="center"/>
    </xf>
    <xf numFmtId="0" fontId="1" fillId="3" borderId="69" xfId="0" applyFont="1" applyFill="1" applyBorder="1" applyAlignment="1">
      <alignment horizontal="center" vertical="center"/>
    </xf>
    <xf numFmtId="164" fontId="0" fillId="2" borderId="40" xfId="0" applyNumberFormat="1" applyFill="1" applyBorder="1" applyAlignment="1">
      <alignment horizontal="center" vertical="center"/>
    </xf>
    <xf numFmtId="0" fontId="0" fillId="0" borderId="40" xfId="0" applyBorder="1" applyAlignment="1">
      <alignment horizontal="center" vertical="center"/>
    </xf>
    <xf numFmtId="0" fontId="0" fillId="2" borderId="40" xfId="0" applyFill="1" applyBorder="1" applyAlignment="1">
      <alignment horizontal="center" vertical="center"/>
    </xf>
    <xf numFmtId="0" fontId="0" fillId="2" borderId="59" xfId="0" applyFill="1" applyBorder="1" applyAlignment="1">
      <alignment horizontal="center" vertical="center"/>
    </xf>
    <xf numFmtId="0" fontId="1" fillId="3" borderId="57" xfId="0" applyFont="1" applyFill="1" applyBorder="1" applyAlignment="1">
      <alignment horizontal="center" vertical="center"/>
    </xf>
    <xf numFmtId="0" fontId="1" fillId="3" borderId="65" xfId="0" applyFont="1" applyFill="1" applyBorder="1" applyAlignment="1">
      <alignment horizontal="center" vertical="center"/>
    </xf>
    <xf numFmtId="0" fontId="1" fillId="3" borderId="66" xfId="0" applyFont="1" applyFill="1" applyBorder="1" applyAlignment="1">
      <alignment horizontal="center" vertical="center"/>
    </xf>
    <xf numFmtId="0" fontId="1" fillId="3" borderId="67" xfId="0" applyFont="1" applyFill="1" applyBorder="1" applyAlignment="1">
      <alignment horizontal="center" vertical="center"/>
    </xf>
    <xf numFmtId="0" fontId="1" fillId="3" borderId="68" xfId="0" applyFont="1" applyFill="1" applyBorder="1" applyAlignment="1">
      <alignment horizontal="center" vertical="center"/>
    </xf>
    <xf numFmtId="0" fontId="1" fillId="3" borderId="25" xfId="0" applyFont="1" applyFill="1" applyBorder="1" applyAlignment="1">
      <alignment horizontal="center" vertical="center"/>
    </xf>
    <xf numFmtId="0" fontId="3" fillId="3" borderId="57" xfId="0" applyFont="1" applyFill="1" applyBorder="1" applyAlignment="1">
      <alignment horizontal="center" vertical="center" wrapText="1"/>
    </xf>
    <xf numFmtId="0" fontId="10" fillId="0" borderId="15" xfId="0" applyFont="1" applyBorder="1" applyAlignment="1">
      <alignment horizontal="left" vertical="center"/>
    </xf>
    <xf numFmtId="0" fontId="10" fillId="0" borderId="72" xfId="0" applyFont="1" applyBorder="1" applyAlignment="1">
      <alignment horizontal="left" vertical="center"/>
    </xf>
    <xf numFmtId="0" fontId="10" fillId="0" borderId="16" xfId="0" applyFont="1" applyBorder="1" applyAlignment="1">
      <alignment horizontal="left" vertical="center"/>
    </xf>
    <xf numFmtId="164" fontId="0" fillId="0" borderId="40" xfId="0" applyNumberFormat="1" applyBorder="1" applyAlignment="1">
      <alignment horizontal="center" vertical="center"/>
    </xf>
    <xf numFmtId="164" fontId="0" fillId="2" borderId="40" xfId="0" applyNumberFormat="1" applyFill="1" applyBorder="1" applyAlignment="1">
      <alignment horizontal="center" vertical="center" wrapText="1"/>
    </xf>
    <xf numFmtId="164" fontId="0" fillId="2" borderId="59" xfId="0" applyNumberFormat="1" applyFill="1" applyBorder="1" applyAlignment="1">
      <alignment horizontal="center" vertical="center"/>
    </xf>
    <xf numFmtId="0" fontId="10" fillId="0" borderId="61" xfId="0" applyFont="1" applyBorder="1" applyAlignment="1">
      <alignment horizontal="left" vertical="center" wrapText="1"/>
    </xf>
    <xf numFmtId="0" fontId="10" fillId="0" borderId="62" xfId="0" applyFont="1" applyBorder="1" applyAlignment="1">
      <alignment horizontal="left" vertical="center"/>
    </xf>
    <xf numFmtId="0" fontId="10" fillId="0" borderId="63" xfId="0" applyFont="1" applyBorder="1" applyAlignment="1">
      <alignment horizontal="left" vertical="center"/>
    </xf>
    <xf numFmtId="0" fontId="0" fillId="0" borderId="58" xfId="0" applyBorder="1" applyAlignment="1">
      <alignment horizontal="left" vertical="center"/>
    </xf>
    <xf numFmtId="0" fontId="0" fillId="0" borderId="59" xfId="0" applyBorder="1" applyAlignment="1">
      <alignment horizontal="left" vertical="center"/>
    </xf>
    <xf numFmtId="0" fontId="0" fillId="0" borderId="60" xfId="0" applyBorder="1" applyAlignment="1">
      <alignment horizontal="left" vertical="center"/>
    </xf>
    <xf numFmtId="0" fontId="0" fillId="2" borderId="77" xfId="0" applyFill="1" applyBorder="1" applyAlignment="1">
      <alignment horizontal="left" vertical="center"/>
    </xf>
    <xf numFmtId="0" fontId="0" fillId="2" borderId="40" xfId="0" applyFill="1" applyBorder="1" applyAlignment="1">
      <alignment horizontal="left" vertical="center"/>
    </xf>
    <xf numFmtId="0" fontId="0" fillId="2" borderId="78" xfId="0" applyFill="1" applyBorder="1" applyAlignment="1">
      <alignment horizontal="left" vertical="center"/>
    </xf>
    <xf numFmtId="0" fontId="0" fillId="0" borderId="77" xfId="0" applyBorder="1" applyAlignment="1">
      <alignment horizontal="left" vertical="center"/>
    </xf>
    <xf numFmtId="0" fontId="0" fillId="0" borderId="40" xfId="0" applyBorder="1" applyAlignment="1">
      <alignment horizontal="left" vertical="center"/>
    </xf>
    <xf numFmtId="0" fontId="0" fillId="0" borderId="78" xfId="0" applyBorder="1" applyAlignment="1">
      <alignment horizontal="left" vertical="center"/>
    </xf>
    <xf numFmtId="0" fontId="0" fillId="0" borderId="77" xfId="0" applyBorder="1" applyAlignment="1">
      <alignment horizontal="left" vertical="center" wrapText="1"/>
    </xf>
    <xf numFmtId="0" fontId="0" fillId="0" borderId="40" xfId="0" applyBorder="1" applyAlignment="1">
      <alignment horizontal="left" vertical="center" wrapText="1"/>
    </xf>
    <xf numFmtId="0" fontId="0" fillId="0" borderId="78" xfId="0" applyBorder="1" applyAlignment="1">
      <alignment horizontal="left" vertical="center" wrapText="1"/>
    </xf>
    <xf numFmtId="0" fontId="1" fillId="3" borderId="73" xfId="0" applyFont="1" applyFill="1" applyBorder="1" applyAlignment="1">
      <alignment horizontal="center" vertical="center"/>
    </xf>
    <xf numFmtId="0" fontId="1" fillId="3" borderId="74" xfId="0" applyFont="1" applyFill="1" applyBorder="1" applyAlignment="1">
      <alignment horizontal="center" vertical="center"/>
    </xf>
    <xf numFmtId="0" fontId="3" fillId="3" borderId="67" xfId="0" applyFont="1" applyFill="1" applyBorder="1" applyAlignment="1">
      <alignment horizontal="center" vertical="center"/>
    </xf>
    <xf numFmtId="0" fontId="3" fillId="3" borderId="68" xfId="0" applyFont="1" applyFill="1" applyBorder="1" applyAlignment="1">
      <alignment horizontal="center" vertical="center"/>
    </xf>
    <xf numFmtId="0" fontId="3" fillId="3" borderId="65" xfId="0" applyFont="1" applyFill="1" applyBorder="1" applyAlignment="1">
      <alignment horizontal="center" vertical="center"/>
    </xf>
    <xf numFmtId="0" fontId="3" fillId="3" borderId="25" xfId="0" applyFont="1" applyFill="1" applyBorder="1" applyAlignment="1">
      <alignment horizontal="center" vertical="center"/>
    </xf>
    <xf numFmtId="0" fontId="24" fillId="2" borderId="148" xfId="0" applyFont="1" applyFill="1" applyBorder="1" applyAlignment="1">
      <alignment horizontal="center" vertical="center"/>
    </xf>
    <xf numFmtId="0" fontId="24" fillId="2" borderId="149" xfId="0" applyFont="1" applyFill="1" applyBorder="1" applyAlignment="1">
      <alignment horizontal="center" vertical="center"/>
    </xf>
    <xf numFmtId="0" fontId="3" fillId="3" borderId="64" xfId="0" applyFont="1" applyFill="1" applyBorder="1" applyAlignment="1">
      <alignment horizontal="center" vertical="center"/>
    </xf>
    <xf numFmtId="0" fontId="3" fillId="3" borderId="69" xfId="0" applyFont="1" applyFill="1" applyBorder="1" applyAlignment="1">
      <alignment horizontal="center" vertical="center"/>
    </xf>
    <xf numFmtId="0" fontId="3" fillId="3" borderId="66" xfId="0" applyFont="1" applyFill="1" applyBorder="1" applyAlignment="1">
      <alignment horizontal="center" vertical="center"/>
    </xf>
    <xf numFmtId="0" fontId="49" fillId="0" borderId="0" xfId="0" applyFont="1" applyAlignment="1">
      <alignment horizontal="left" wrapText="1"/>
    </xf>
    <xf numFmtId="0" fontId="8" fillId="3" borderId="22"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3" xfId="0" applyFont="1" applyFill="1" applyBorder="1" applyAlignment="1">
      <alignment horizontal="center" vertical="center" wrapText="1"/>
    </xf>
    <xf numFmtId="0" fontId="8" fillId="3" borderId="24" xfId="0" applyFont="1" applyFill="1" applyBorder="1" applyAlignment="1">
      <alignment horizontal="center" vertical="center" wrapText="1"/>
    </xf>
    <xf numFmtId="0" fontId="8" fillId="3" borderId="25" xfId="0" applyFont="1" applyFill="1" applyBorder="1" applyAlignment="1">
      <alignment horizontal="center" vertical="center" wrapText="1"/>
    </xf>
    <xf numFmtId="164" fontId="14" fillId="0" borderId="19" xfId="0" applyNumberFormat="1" applyFont="1" applyBorder="1" applyAlignment="1">
      <alignment horizontal="center" wrapText="1"/>
    </xf>
    <xf numFmtId="164" fontId="14" fillId="0" borderId="21" xfId="0" applyNumberFormat="1" applyFont="1" applyBorder="1" applyAlignment="1">
      <alignment horizontal="center" wrapText="1"/>
    </xf>
    <xf numFmtId="0" fontId="19" fillId="0" borderId="20" xfId="0" applyFont="1" applyBorder="1" applyAlignment="1">
      <alignment horizontal="center" vertical="center" wrapText="1"/>
    </xf>
    <xf numFmtId="0" fontId="13" fillId="5" borderId="85" xfId="0" applyFont="1" applyFill="1" applyBorder="1" applyAlignment="1">
      <alignment horizontal="center" vertical="center"/>
    </xf>
    <xf numFmtId="0" fontId="13" fillId="5" borderId="86" xfId="0" applyFont="1" applyFill="1" applyBorder="1" applyAlignment="1">
      <alignment horizontal="center" vertical="center"/>
    </xf>
    <xf numFmtId="0" fontId="13" fillId="5" borderId="87" xfId="0" applyFont="1" applyFill="1" applyBorder="1" applyAlignment="1">
      <alignment horizontal="center" vertical="center"/>
    </xf>
    <xf numFmtId="164" fontId="14" fillId="0" borderId="14" xfId="0" applyNumberFormat="1" applyFont="1" applyBorder="1" applyAlignment="1">
      <alignment horizontal="center"/>
    </xf>
    <xf numFmtId="164" fontId="14" fillId="0" borderId="40" xfId="0" applyNumberFormat="1" applyFont="1" applyBorder="1" applyAlignment="1">
      <alignment horizontal="center"/>
    </xf>
    <xf numFmtId="164" fontId="14" fillId="0" borderId="40" xfId="0" applyNumberFormat="1" applyFont="1" applyBorder="1" applyAlignment="1">
      <alignment horizontal="center" wrapText="1"/>
    </xf>
    <xf numFmtId="164" fontId="14" fillId="0" borderId="89" xfId="0" applyNumberFormat="1" applyFont="1" applyBorder="1" applyAlignment="1">
      <alignment horizontal="center" wrapText="1"/>
    </xf>
    <xf numFmtId="0" fontId="0" fillId="2" borderId="95" xfId="0" applyFill="1" applyBorder="1" applyAlignment="1">
      <alignment horizontal="left"/>
    </xf>
    <xf numFmtId="0" fontId="0" fillId="2" borderId="96" xfId="0" applyFill="1" applyBorder="1" applyAlignment="1">
      <alignment horizontal="left"/>
    </xf>
    <xf numFmtId="0" fontId="57" fillId="6" borderId="0" xfId="0" applyFont="1" applyFill="1" applyAlignment="1">
      <alignment horizontal="center" vertical="center" wrapText="1"/>
    </xf>
    <xf numFmtId="0" fontId="15" fillId="3" borderId="1" xfId="0" applyFont="1" applyFill="1" applyBorder="1" applyAlignment="1">
      <alignment horizontal="center" vertical="center" wrapText="1"/>
    </xf>
    <xf numFmtId="0" fontId="15" fillId="3" borderId="5"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85" xfId="0" applyFont="1" applyFill="1" applyBorder="1" applyAlignment="1">
      <alignment horizontal="center" vertical="center"/>
    </xf>
    <xf numFmtId="0" fontId="15" fillId="3" borderId="87" xfId="0" applyFont="1" applyFill="1" applyBorder="1" applyAlignment="1">
      <alignment horizontal="center" vertical="center"/>
    </xf>
    <xf numFmtId="0" fontId="15" fillId="3" borderId="86" xfId="0" applyFont="1" applyFill="1" applyBorder="1" applyAlignment="1">
      <alignment horizontal="center" vertical="center"/>
    </xf>
    <xf numFmtId="0" fontId="0" fillId="2" borderId="6" xfId="0" applyFill="1" applyBorder="1" applyAlignment="1">
      <alignment horizontal="left"/>
    </xf>
    <xf numFmtId="0" fontId="0" fillId="2" borderId="9" xfId="0" applyFill="1" applyBorder="1" applyAlignment="1">
      <alignment horizontal="left"/>
    </xf>
    <xf numFmtId="0" fontId="0" fillId="0" borderId="6" xfId="0" applyBorder="1" applyAlignment="1">
      <alignment horizontal="left"/>
    </xf>
    <xf numFmtId="0" fontId="0" fillId="0" borderId="9" xfId="0" applyBorder="1" applyAlignment="1">
      <alignment horizontal="left"/>
    </xf>
    <xf numFmtId="0" fontId="15" fillId="3" borderId="1" xfId="0" applyFont="1" applyFill="1" applyBorder="1" applyAlignment="1">
      <alignment horizontal="center" vertical="center"/>
    </xf>
    <xf numFmtId="0" fontId="15" fillId="3" borderId="5" xfId="0" applyFont="1" applyFill="1" applyBorder="1" applyAlignment="1">
      <alignment horizontal="center" vertical="center"/>
    </xf>
    <xf numFmtId="0" fontId="15" fillId="3" borderId="30" xfId="0" applyFont="1" applyFill="1" applyBorder="1" applyAlignment="1">
      <alignment horizontal="center" vertical="center"/>
    </xf>
    <xf numFmtId="0" fontId="15" fillId="3" borderId="94" xfId="0" applyFont="1" applyFill="1" applyBorder="1" applyAlignment="1">
      <alignment horizontal="center" vertical="center"/>
    </xf>
    <xf numFmtId="0" fontId="15" fillId="3" borderId="91" xfId="0" applyFont="1" applyFill="1" applyBorder="1" applyAlignment="1">
      <alignment horizontal="center" vertical="center"/>
    </xf>
    <xf numFmtId="0" fontId="15" fillId="3" borderId="92" xfId="0" applyFont="1" applyFill="1" applyBorder="1" applyAlignment="1">
      <alignment horizontal="center" vertical="center"/>
    </xf>
    <xf numFmtId="0" fontId="15" fillId="3" borderId="93" xfId="0" applyFont="1" applyFill="1" applyBorder="1" applyAlignment="1">
      <alignment horizontal="center" vertical="center"/>
    </xf>
    <xf numFmtId="164" fontId="14" fillId="2" borderId="14" xfId="0" applyNumberFormat="1" applyFont="1" applyFill="1" applyBorder="1" applyAlignment="1">
      <alignment horizontal="center"/>
    </xf>
    <xf numFmtId="164" fontId="14" fillId="2" borderId="40" xfId="0" applyNumberFormat="1" applyFont="1" applyFill="1" applyBorder="1" applyAlignment="1">
      <alignment horizontal="center"/>
    </xf>
    <xf numFmtId="164" fontId="14" fillId="2" borderId="40" xfId="0" applyNumberFormat="1" applyFont="1" applyFill="1" applyBorder="1" applyAlignment="1">
      <alignment horizontal="center" wrapText="1"/>
    </xf>
    <xf numFmtId="164" fontId="14" fillId="2" borderId="89" xfId="0" applyNumberFormat="1" applyFont="1" applyFill="1" applyBorder="1" applyAlignment="1">
      <alignment horizontal="center" wrapText="1"/>
    </xf>
    <xf numFmtId="164" fontId="14" fillId="0" borderId="18" xfId="0" applyNumberFormat="1" applyFont="1" applyBorder="1" applyAlignment="1">
      <alignment horizontal="center"/>
    </xf>
    <xf numFmtId="164" fontId="14" fillId="0" borderId="19" xfId="0" applyNumberFormat="1" applyFont="1" applyBorder="1" applyAlignment="1">
      <alignment horizontal="center"/>
    </xf>
    <xf numFmtId="0" fontId="43" fillId="0" borderId="0" xfId="0" applyFont="1" applyAlignment="1">
      <alignment horizontal="left" vertical="center" wrapText="1"/>
    </xf>
    <xf numFmtId="0" fontId="43" fillId="0" borderId="31" xfId="0" applyFont="1" applyBorder="1" applyAlignment="1">
      <alignment horizontal="left" vertical="center" wrapText="1"/>
    </xf>
    <xf numFmtId="0" fontId="0" fillId="0" borderId="157" xfId="0" applyBorder="1" applyAlignment="1">
      <alignment horizontal="center" vertical="center" wrapText="1"/>
    </xf>
    <xf numFmtId="0" fontId="0" fillId="0" borderId="157" xfId="0" applyBorder="1" applyAlignment="1">
      <alignment horizontal="center" wrapText="1"/>
    </xf>
    <xf numFmtId="0" fontId="19" fillId="0" borderId="99" xfId="0" applyFont="1" applyBorder="1" applyAlignment="1">
      <alignment horizontal="center" vertical="center" wrapText="1"/>
    </xf>
    <xf numFmtId="0" fontId="33" fillId="3" borderId="153" xfId="0" applyFont="1" applyFill="1" applyBorder="1" applyAlignment="1">
      <alignment horizontal="center" vertical="center"/>
    </xf>
    <xf numFmtId="0" fontId="33" fillId="3" borderId="151" xfId="0" applyFont="1" applyFill="1" applyBorder="1" applyAlignment="1">
      <alignment horizontal="center" vertical="center"/>
    </xf>
    <xf numFmtId="0" fontId="33" fillId="3" borderId="153" xfId="0" applyFont="1" applyFill="1" applyBorder="1" applyAlignment="1">
      <alignment horizontal="center" vertical="center" wrapText="1"/>
    </xf>
    <xf numFmtId="0" fontId="33" fillId="3" borderId="151" xfId="0" applyFont="1" applyFill="1" applyBorder="1" applyAlignment="1">
      <alignment horizontal="center" vertical="center" wrapText="1"/>
    </xf>
    <xf numFmtId="0" fontId="56" fillId="0" borderId="0" xfId="0" applyFont="1" applyAlignment="1">
      <alignment horizontal="center" vertical="center" wrapText="1"/>
    </xf>
    <xf numFmtId="0" fontId="33" fillId="3" borderId="172" xfId="0" applyFont="1" applyFill="1" applyBorder="1" applyAlignment="1">
      <alignment horizontal="center" vertical="center"/>
    </xf>
    <xf numFmtId="0" fontId="33" fillId="3" borderId="172" xfId="0" applyFont="1" applyFill="1" applyBorder="1" applyAlignment="1">
      <alignment horizontal="center" vertical="center" wrapText="1"/>
    </xf>
    <xf numFmtId="0" fontId="33" fillId="3" borderId="169" xfId="0" applyFont="1" applyFill="1" applyBorder="1" applyAlignment="1">
      <alignment horizontal="center" vertical="center" wrapText="1"/>
    </xf>
    <xf numFmtId="0" fontId="33" fillId="3" borderId="171" xfId="0" applyFont="1" applyFill="1" applyBorder="1" applyAlignment="1">
      <alignment horizontal="center" vertical="center"/>
    </xf>
    <xf numFmtId="0" fontId="33" fillId="3" borderId="168" xfId="0" applyFont="1" applyFill="1" applyBorder="1" applyAlignment="1">
      <alignment horizontal="center" vertical="center" wrapText="1"/>
    </xf>
    <xf numFmtId="0" fontId="33" fillId="3" borderId="170" xfId="0" applyFont="1" applyFill="1" applyBorder="1" applyAlignment="1">
      <alignment horizontal="center" vertical="center"/>
    </xf>
    <xf numFmtId="0" fontId="37" fillId="0" borderId="0" xfId="0" applyFont="1" applyAlignment="1">
      <alignment horizontal="center" vertical="center"/>
    </xf>
    <xf numFmtId="0" fontId="33" fillId="3" borderId="150" xfId="0" applyFont="1" applyFill="1" applyBorder="1" applyAlignment="1">
      <alignment horizontal="center" vertical="center"/>
    </xf>
    <xf numFmtId="0" fontId="33" fillId="3" borderId="150" xfId="0" applyFont="1" applyFill="1" applyBorder="1" applyAlignment="1">
      <alignment horizontal="center" vertical="center" wrapText="1"/>
    </xf>
    <xf numFmtId="0" fontId="33" fillId="0" borderId="0" xfId="0" applyFont="1" applyAlignment="1">
      <alignment horizontal="center" vertical="center" wrapText="1"/>
    </xf>
    <xf numFmtId="0" fontId="33" fillId="0" borderId="0" xfId="0" applyFont="1" applyAlignment="1">
      <alignment horizontal="center" vertical="center"/>
    </xf>
    <xf numFmtId="0" fontId="43" fillId="0" borderId="0" xfId="0" applyFont="1" applyAlignment="1">
      <alignment horizontal="center" wrapText="1"/>
    </xf>
    <xf numFmtId="0" fontId="32" fillId="15" borderId="150" xfId="1" applyFont="1" applyFill="1" applyBorder="1" applyAlignment="1">
      <alignment horizontal="center" vertical="center" wrapText="1"/>
    </xf>
    <xf numFmtId="0" fontId="39" fillId="15" borderId="150" xfId="1" applyFont="1" applyFill="1" applyBorder="1" applyAlignment="1">
      <alignment horizontal="center" vertical="center" wrapText="1"/>
    </xf>
    <xf numFmtId="0" fontId="61" fillId="0" borderId="0" xfId="0" applyFont="1" applyAlignment="1">
      <alignment horizontal="center" vertical="center" wrapText="1"/>
    </xf>
    <xf numFmtId="0" fontId="37" fillId="0" borderId="0" xfId="0" applyFont="1" applyAlignment="1">
      <alignment horizontal="center" vertical="center" wrapText="1"/>
    </xf>
    <xf numFmtId="0" fontId="33" fillId="3" borderId="152" xfId="0" applyFont="1" applyFill="1" applyBorder="1" applyAlignment="1">
      <alignment horizontal="center" vertical="center"/>
    </xf>
    <xf numFmtId="0" fontId="43" fillId="0" borderId="186" xfId="0" applyFont="1" applyBorder="1" applyAlignment="1">
      <alignment horizontal="center" wrapText="1"/>
    </xf>
    <xf numFmtId="0" fontId="33" fillId="3" borderId="166" xfId="0" applyFont="1" applyFill="1" applyBorder="1" applyAlignment="1">
      <alignment horizontal="center" vertical="center"/>
    </xf>
    <xf numFmtId="0" fontId="3" fillId="3" borderId="153" xfId="0" applyFont="1" applyFill="1" applyBorder="1" applyAlignment="1">
      <alignment horizontal="center" vertical="center"/>
    </xf>
    <xf numFmtId="0" fontId="3" fillId="3" borderId="152" xfId="0" applyFont="1" applyFill="1" applyBorder="1" applyAlignment="1">
      <alignment horizontal="center" vertical="center"/>
    </xf>
    <xf numFmtId="0" fontId="3" fillId="3" borderId="153" xfId="0" applyFont="1" applyFill="1" applyBorder="1" applyAlignment="1">
      <alignment horizontal="center" vertical="center" wrapText="1"/>
    </xf>
    <xf numFmtId="0" fontId="3" fillId="3" borderId="151" xfId="0" applyFont="1" applyFill="1" applyBorder="1" applyAlignment="1">
      <alignment horizontal="center" vertical="center"/>
    </xf>
    <xf numFmtId="0" fontId="33" fillId="3" borderId="152" xfId="0" applyFont="1" applyFill="1" applyBorder="1" applyAlignment="1">
      <alignment horizontal="center" vertical="center" wrapText="1"/>
    </xf>
    <xf numFmtId="0" fontId="33" fillId="3" borderId="167" xfId="0" applyFont="1" applyFill="1" applyBorder="1" applyAlignment="1">
      <alignment horizontal="center" vertical="center"/>
    </xf>
    <xf numFmtId="0" fontId="3" fillId="3" borderId="159" xfId="0" applyFont="1" applyFill="1" applyBorder="1" applyAlignment="1">
      <alignment horizontal="center" vertical="center" wrapText="1"/>
    </xf>
    <xf numFmtId="0" fontId="3" fillId="3" borderId="158" xfId="0" applyFont="1" applyFill="1" applyBorder="1" applyAlignment="1">
      <alignment horizontal="center" vertical="center" wrapText="1"/>
    </xf>
    <xf numFmtId="0" fontId="3" fillId="3" borderId="159" xfId="0" applyFont="1" applyFill="1" applyBorder="1" applyAlignment="1">
      <alignment horizontal="center" vertical="center"/>
    </xf>
    <xf numFmtId="0" fontId="3" fillId="3" borderId="158" xfId="0" applyFont="1" applyFill="1" applyBorder="1" applyAlignment="1">
      <alignment horizontal="center" vertical="center"/>
    </xf>
    <xf numFmtId="0" fontId="3" fillId="3" borderId="151" xfId="0" applyFont="1" applyFill="1" applyBorder="1" applyAlignment="1">
      <alignment horizontal="center" vertical="center" wrapText="1"/>
    </xf>
    <xf numFmtId="0" fontId="1" fillId="3" borderId="168" xfId="0" applyFont="1" applyFill="1" applyBorder="1" applyAlignment="1">
      <alignment horizontal="center" vertical="center" wrapText="1"/>
    </xf>
    <xf numFmtId="0" fontId="1" fillId="3" borderId="166" xfId="0" applyFont="1" applyFill="1" applyBorder="1" applyAlignment="1">
      <alignment horizontal="center" vertical="center" wrapText="1"/>
    </xf>
    <xf numFmtId="0" fontId="60" fillId="0" borderId="0" xfId="0" applyFont="1" applyAlignment="1">
      <alignment horizontal="center"/>
    </xf>
    <xf numFmtId="0" fontId="19" fillId="0" borderId="0" xfId="0" applyFont="1" applyAlignment="1">
      <alignment horizontal="center" wrapText="1"/>
    </xf>
    <xf numFmtId="0" fontId="19" fillId="0" borderId="0" xfId="0" applyFont="1" applyAlignment="1">
      <alignment horizontal="center"/>
    </xf>
    <xf numFmtId="0" fontId="60" fillId="0" borderId="0" xfId="0" applyFont="1" applyAlignment="1">
      <alignment horizontal="center" vertical="center" wrapText="1"/>
    </xf>
    <xf numFmtId="0" fontId="45" fillId="3" borderId="153" xfId="0" applyFont="1" applyFill="1" applyBorder="1" applyAlignment="1">
      <alignment horizontal="center" vertical="center" wrapText="1"/>
    </xf>
    <xf numFmtId="0" fontId="45" fillId="3" borderId="152" xfId="0" applyFont="1" applyFill="1" applyBorder="1" applyAlignment="1">
      <alignment horizontal="center" vertical="center" wrapText="1"/>
    </xf>
    <xf numFmtId="0" fontId="44" fillId="3" borderId="153" xfId="0" applyFont="1" applyFill="1" applyBorder="1" applyAlignment="1">
      <alignment horizontal="center" vertical="center" wrapText="1"/>
    </xf>
    <xf numFmtId="0" fontId="44" fillId="3" borderId="152" xfId="0" applyFont="1" applyFill="1" applyBorder="1" applyAlignment="1">
      <alignment horizontal="center" vertical="center"/>
    </xf>
    <xf numFmtId="0" fontId="45" fillId="3" borderId="152" xfId="0" applyFont="1" applyFill="1" applyBorder="1" applyAlignment="1">
      <alignment horizontal="center" vertical="center"/>
    </xf>
    <xf numFmtId="0" fontId="44" fillId="3" borderId="152" xfId="0" applyFont="1" applyFill="1" applyBorder="1" applyAlignment="1">
      <alignment horizontal="center" vertical="center" wrapText="1"/>
    </xf>
    <xf numFmtId="0" fontId="44" fillId="3" borderId="169" xfId="0" applyFont="1" applyFill="1" applyBorder="1" applyAlignment="1">
      <alignment horizontal="center" vertical="center" wrapText="1"/>
    </xf>
    <xf numFmtId="0" fontId="44" fillId="3" borderId="167" xfId="0" applyFont="1" applyFill="1" applyBorder="1" applyAlignment="1">
      <alignment horizontal="center" vertical="center" wrapText="1"/>
    </xf>
    <xf numFmtId="0" fontId="19" fillId="0" borderId="0" xfId="0" applyFont="1" applyAlignment="1">
      <alignment horizontal="center" vertical="top" wrapText="1"/>
    </xf>
    <xf numFmtId="0" fontId="3" fillId="3" borderId="169" xfId="0" applyFont="1" applyFill="1" applyBorder="1" applyAlignment="1">
      <alignment horizontal="center" vertical="center"/>
    </xf>
    <xf numFmtId="0" fontId="3" fillId="3" borderId="167" xfId="0" applyFont="1" applyFill="1" applyBorder="1" applyAlignment="1">
      <alignment horizontal="center" vertical="center"/>
    </xf>
    <xf numFmtId="0" fontId="0" fillId="0" borderId="0" xfId="0" applyFont="1" applyAlignment="1">
      <alignment horizontal="center" vertical="top" wrapText="1"/>
    </xf>
    <xf numFmtId="0" fontId="43" fillId="0" borderId="191" xfId="0" applyFont="1" applyBorder="1" applyAlignment="1">
      <alignment horizontal="left" vertical="top"/>
    </xf>
    <xf numFmtId="0" fontId="43" fillId="0" borderId="157" xfId="0" applyFont="1" applyBorder="1" applyAlignment="1">
      <alignment horizontal="left" vertical="top"/>
    </xf>
    <xf numFmtId="0" fontId="43" fillId="0" borderId="179" xfId="0" applyFont="1" applyBorder="1" applyAlignment="1">
      <alignment horizontal="left" vertical="top"/>
    </xf>
    <xf numFmtId="0" fontId="43" fillId="6" borderId="191" xfId="0" applyFont="1" applyFill="1" applyBorder="1" applyAlignment="1">
      <alignment horizontal="left"/>
    </xf>
    <xf numFmtId="0" fontId="43" fillId="6" borderId="157" xfId="0" applyFont="1" applyFill="1" applyBorder="1" applyAlignment="1">
      <alignment horizontal="left"/>
    </xf>
    <xf numFmtId="0" fontId="43" fillId="6" borderId="179" xfId="0" applyFont="1" applyFill="1" applyBorder="1" applyAlignment="1">
      <alignment horizontal="left"/>
    </xf>
    <xf numFmtId="0" fontId="47" fillId="3" borderId="159" xfId="0" applyFont="1" applyFill="1" applyBorder="1" applyAlignment="1">
      <alignment horizontal="center" vertical="center" wrapText="1"/>
    </xf>
    <xf numFmtId="0" fontId="0" fillId="3" borderId="158" xfId="0" applyFill="1" applyBorder="1" applyAlignment="1">
      <alignment horizontal="center" vertical="center"/>
    </xf>
    <xf numFmtId="0" fontId="3" fillId="3" borderId="168" xfId="0" applyFont="1" applyFill="1" applyBorder="1" applyAlignment="1">
      <alignment horizontal="center" vertical="center" wrapText="1"/>
    </xf>
    <xf numFmtId="0" fontId="3" fillId="3" borderId="166" xfId="0" applyFont="1" applyFill="1" applyBorder="1" applyAlignment="1">
      <alignment horizontal="center" vertical="center"/>
    </xf>
    <xf numFmtId="0" fontId="0" fillId="0" borderId="0" xfId="0" applyAlignment="1">
      <alignment horizontal="center" vertical="top" wrapText="1"/>
    </xf>
    <xf numFmtId="0" fontId="0" fillId="0" borderId="157" xfId="0" applyBorder="1" applyAlignment="1">
      <alignment horizontal="center" vertical="top" wrapText="1"/>
    </xf>
    <xf numFmtId="0" fontId="48" fillId="3" borderId="159" xfId="0" applyFont="1" applyFill="1" applyBorder="1" applyAlignment="1">
      <alignment horizontal="center" wrapText="1"/>
    </xf>
    <xf numFmtId="0" fontId="43" fillId="3" borderId="158" xfId="0" applyFont="1" applyFill="1" applyBorder="1" applyAlignment="1">
      <alignment horizontal="center"/>
    </xf>
    <xf numFmtId="0" fontId="15" fillId="3" borderId="159" xfId="0" applyFont="1" applyFill="1" applyBorder="1" applyAlignment="1">
      <alignment horizontal="center" vertical="center" wrapText="1"/>
    </xf>
    <xf numFmtId="0" fontId="15" fillId="3" borderId="158" xfId="0" applyFont="1" applyFill="1" applyBorder="1" applyAlignment="1">
      <alignment horizontal="center" vertical="center" wrapText="1"/>
    </xf>
    <xf numFmtId="0" fontId="3" fillId="3" borderId="152" xfId="0" applyFont="1" applyFill="1" applyBorder="1" applyAlignment="1">
      <alignment horizontal="center" vertical="center" wrapText="1"/>
    </xf>
    <xf numFmtId="0" fontId="15" fillId="3" borderId="153" xfId="0" applyFont="1" applyFill="1" applyBorder="1" applyAlignment="1">
      <alignment horizontal="center" vertical="center"/>
    </xf>
    <xf numFmtId="0" fontId="15" fillId="3" borderId="152" xfId="0" applyFont="1" applyFill="1" applyBorder="1" applyAlignment="1">
      <alignment horizontal="center" vertical="center"/>
    </xf>
    <xf numFmtId="0" fontId="15" fillId="3" borderId="153" xfId="0" applyFont="1" applyFill="1" applyBorder="1" applyAlignment="1">
      <alignment horizontal="center" vertical="center" wrapText="1"/>
    </xf>
    <xf numFmtId="0" fontId="15" fillId="3" borderId="172" xfId="0" applyFont="1" applyFill="1" applyBorder="1" applyAlignment="1">
      <alignment horizontal="center" vertical="center" wrapText="1"/>
    </xf>
  </cellXfs>
  <cellStyles count="3">
    <cellStyle name="Normal" xfId="0" builtinId="0"/>
    <cellStyle name="Normal 3" xfId="1" xr:uid="{00000000-0005-0000-0000-000001000000}"/>
    <cellStyle name="Percent" xfId="2" builtinId="5"/>
  </cellStyles>
  <dxfs count="0"/>
  <tableStyles count="0" defaultTableStyle="TableStyleMedium2" defaultPivotStyle="PivotStyleLight16"/>
  <colors>
    <mruColors>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pageSetUpPr fitToPage="1"/>
  </sheetPr>
  <dimension ref="A1:E62"/>
  <sheetViews>
    <sheetView view="pageBreakPreview" zoomScale="60" zoomScaleNormal="55" zoomScalePageLayoutView="37" workbookViewId="0">
      <selection activeCell="D5" activeCellId="1" sqref="B3:D3 D5"/>
    </sheetView>
  </sheetViews>
  <sheetFormatPr defaultColWidth="11.5703125" defaultRowHeight="15.75"/>
  <cols>
    <col min="2" max="2" width="12.140625" customWidth="1"/>
    <col min="3" max="3" width="60.5703125" style="338" customWidth="1"/>
    <col min="4" max="4" width="88.7109375" style="649" customWidth="1"/>
    <col min="5" max="5" width="27.85546875" customWidth="1"/>
  </cols>
  <sheetData>
    <row r="1" spans="1:5" ht="15.75" customHeight="1">
      <c r="B1" s="653" t="s">
        <v>524</v>
      </c>
      <c r="C1" s="653"/>
      <c r="D1" s="653"/>
      <c r="E1" s="653"/>
    </row>
    <row r="2" spans="1:5" ht="15.75" customHeight="1">
      <c r="A2" s="643"/>
      <c r="B2" s="653" t="s">
        <v>541</v>
      </c>
      <c r="C2" s="653"/>
      <c r="D2" s="653"/>
      <c r="E2" s="653"/>
    </row>
    <row r="3" spans="1:5" ht="18.75">
      <c r="B3" s="654" t="s">
        <v>320</v>
      </c>
      <c r="C3" s="654"/>
      <c r="D3" s="654"/>
    </row>
    <row r="4" spans="1:5" ht="16.5" thickBot="1"/>
    <row r="5" spans="1:5" s="644" customFormat="1" ht="30.75" thickBot="1">
      <c r="B5" s="645" t="s">
        <v>319</v>
      </c>
      <c r="C5" s="646" t="s">
        <v>318</v>
      </c>
      <c r="D5" s="647" t="s">
        <v>317</v>
      </c>
      <c r="E5" s="648" t="s">
        <v>316</v>
      </c>
    </row>
    <row r="6" spans="1:5" ht="51">
      <c r="B6" s="657" t="s">
        <v>315</v>
      </c>
      <c r="C6" s="343" t="s">
        <v>314</v>
      </c>
      <c r="D6" s="650" t="s">
        <v>313</v>
      </c>
      <c r="E6" s="342" t="s">
        <v>312</v>
      </c>
    </row>
    <row r="7" spans="1:5" ht="31.5">
      <c r="B7" s="658"/>
      <c r="C7" s="655" t="s">
        <v>311</v>
      </c>
      <c r="D7" s="651" t="s">
        <v>310</v>
      </c>
      <c r="E7" s="339" t="s">
        <v>209</v>
      </c>
    </row>
    <row r="8" spans="1:5" ht="31.5">
      <c r="B8" s="658"/>
      <c r="C8" s="655"/>
      <c r="D8" s="651" t="s">
        <v>309</v>
      </c>
      <c r="E8" s="339" t="s">
        <v>209</v>
      </c>
    </row>
    <row r="9" spans="1:5" ht="63">
      <c r="B9" s="658"/>
      <c r="C9" s="340" t="s">
        <v>308</v>
      </c>
      <c r="D9" s="651" t="s">
        <v>307</v>
      </c>
      <c r="E9" s="339" t="s">
        <v>209</v>
      </c>
    </row>
    <row r="10" spans="1:5" ht="76.5">
      <c r="B10" s="658"/>
      <c r="C10" s="340" t="s">
        <v>306</v>
      </c>
      <c r="D10" s="651" t="s">
        <v>305</v>
      </c>
      <c r="E10" s="339" t="s">
        <v>209</v>
      </c>
    </row>
    <row r="11" spans="1:5" ht="51">
      <c r="B11" s="658"/>
      <c r="C11" s="340" t="s">
        <v>304</v>
      </c>
      <c r="D11" s="651" t="s">
        <v>303</v>
      </c>
      <c r="E11" s="339" t="s">
        <v>209</v>
      </c>
    </row>
    <row r="12" spans="1:5" ht="102">
      <c r="B12" s="341" t="s">
        <v>302</v>
      </c>
      <c r="C12" s="340" t="s">
        <v>301</v>
      </c>
      <c r="D12" s="651" t="s">
        <v>300</v>
      </c>
      <c r="E12" s="339" t="s">
        <v>209</v>
      </c>
    </row>
    <row r="13" spans="1:5" ht="31.5">
      <c r="B13" s="656" t="s">
        <v>299</v>
      </c>
      <c r="C13" s="655" t="s">
        <v>298</v>
      </c>
      <c r="D13" s="651" t="s">
        <v>297</v>
      </c>
      <c r="E13" s="339" t="s">
        <v>209</v>
      </c>
    </row>
    <row r="14" spans="1:5" ht="31.5">
      <c r="B14" s="656"/>
      <c r="C14" s="655"/>
      <c r="D14" s="651" t="s">
        <v>296</v>
      </c>
      <c r="E14" s="339" t="s">
        <v>209</v>
      </c>
    </row>
    <row r="15" spans="1:5" ht="78.75">
      <c r="B15" s="656"/>
      <c r="C15" s="655" t="s">
        <v>295</v>
      </c>
      <c r="D15" s="651" t="s">
        <v>294</v>
      </c>
      <c r="E15" s="339" t="s">
        <v>209</v>
      </c>
    </row>
    <row r="16" spans="1:5" ht="31.5">
      <c r="B16" s="656"/>
      <c r="C16" s="655"/>
      <c r="D16" s="651" t="s">
        <v>293</v>
      </c>
      <c r="E16" s="339" t="s">
        <v>209</v>
      </c>
    </row>
    <row r="17" spans="2:5" ht="63">
      <c r="B17" s="656" t="s">
        <v>292</v>
      </c>
      <c r="C17" s="340" t="s">
        <v>291</v>
      </c>
      <c r="D17" s="651" t="s">
        <v>290</v>
      </c>
      <c r="E17" s="339" t="s">
        <v>209</v>
      </c>
    </row>
    <row r="18" spans="2:5" ht="31.5">
      <c r="B18" s="656"/>
      <c r="C18" s="655" t="s">
        <v>289</v>
      </c>
      <c r="D18" s="651" t="s">
        <v>288</v>
      </c>
      <c r="E18" s="339" t="s">
        <v>209</v>
      </c>
    </row>
    <row r="19" spans="2:5" ht="31.5">
      <c r="B19" s="656"/>
      <c r="C19" s="655"/>
      <c r="D19" s="651" t="s">
        <v>287</v>
      </c>
      <c r="E19" s="339" t="s">
        <v>209</v>
      </c>
    </row>
    <row r="20" spans="2:5" ht="38.25">
      <c r="B20" s="656"/>
      <c r="C20" s="340" t="s">
        <v>286</v>
      </c>
      <c r="D20" s="651" t="s">
        <v>285</v>
      </c>
      <c r="E20" s="339" t="s">
        <v>209</v>
      </c>
    </row>
    <row r="21" spans="2:5" ht="63.75">
      <c r="B21" s="656"/>
      <c r="C21" s="340" t="s">
        <v>284</v>
      </c>
      <c r="D21" s="651" t="s">
        <v>283</v>
      </c>
      <c r="E21" s="339" t="s">
        <v>209</v>
      </c>
    </row>
    <row r="22" spans="2:5" ht="47.25">
      <c r="B22" s="656"/>
      <c r="C22" s="340" t="s">
        <v>282</v>
      </c>
      <c r="D22" s="651" t="s">
        <v>281</v>
      </c>
      <c r="E22" s="339" t="s">
        <v>209</v>
      </c>
    </row>
    <row r="23" spans="2:5" ht="89.25">
      <c r="B23" s="656"/>
      <c r="C23" s="340" t="s">
        <v>280</v>
      </c>
      <c r="D23" s="651" t="s">
        <v>279</v>
      </c>
      <c r="E23" s="339" t="s">
        <v>209</v>
      </c>
    </row>
    <row r="24" spans="2:5" ht="78.75">
      <c r="B24" s="656"/>
      <c r="C24" s="340" t="s">
        <v>278</v>
      </c>
      <c r="D24" s="651" t="s">
        <v>277</v>
      </c>
      <c r="E24" s="339" t="s">
        <v>209</v>
      </c>
    </row>
    <row r="25" spans="2:5" ht="31.5">
      <c r="B25" s="656" t="s">
        <v>276</v>
      </c>
      <c r="C25" s="340" t="s">
        <v>275</v>
      </c>
      <c r="D25" s="651" t="s">
        <v>274</v>
      </c>
      <c r="E25" s="339" t="s">
        <v>209</v>
      </c>
    </row>
    <row r="26" spans="2:5" ht="47.25">
      <c r="B26" s="656"/>
      <c r="C26" s="655" t="s">
        <v>273</v>
      </c>
      <c r="D26" s="651" t="s">
        <v>272</v>
      </c>
      <c r="E26" s="339" t="s">
        <v>209</v>
      </c>
    </row>
    <row r="27" spans="2:5" ht="47.25">
      <c r="B27" s="656"/>
      <c r="C27" s="655"/>
      <c r="D27" s="651" t="s">
        <v>271</v>
      </c>
      <c r="E27" s="339" t="s">
        <v>209</v>
      </c>
    </row>
    <row r="28" spans="2:5" ht="31.5">
      <c r="B28" s="656"/>
      <c r="C28" s="655" t="s">
        <v>270</v>
      </c>
      <c r="D28" s="651" t="s">
        <v>269</v>
      </c>
      <c r="E28" s="339" t="s">
        <v>209</v>
      </c>
    </row>
    <row r="29" spans="2:5" ht="31.5">
      <c r="B29" s="656"/>
      <c r="C29" s="655"/>
      <c r="D29" s="651" t="s">
        <v>268</v>
      </c>
      <c r="E29" s="339" t="s">
        <v>209</v>
      </c>
    </row>
    <row r="30" spans="2:5" ht="51">
      <c r="B30" s="656"/>
      <c r="C30" s="340" t="s">
        <v>267</v>
      </c>
      <c r="D30" s="651" t="s">
        <v>266</v>
      </c>
      <c r="E30" s="339" t="s">
        <v>209</v>
      </c>
    </row>
    <row r="31" spans="2:5" ht="31.5">
      <c r="B31" s="656"/>
      <c r="C31" s="655" t="s">
        <v>265</v>
      </c>
      <c r="D31" s="651" t="s">
        <v>264</v>
      </c>
      <c r="E31" s="339" t="s">
        <v>209</v>
      </c>
    </row>
    <row r="32" spans="2:5">
      <c r="B32" s="656"/>
      <c r="C32" s="655"/>
      <c r="D32" s="651" t="s">
        <v>263</v>
      </c>
      <c r="E32" s="339" t="s">
        <v>209</v>
      </c>
    </row>
    <row r="33" spans="2:5" ht="47.25">
      <c r="B33" s="656"/>
      <c r="C33" s="655" t="s">
        <v>262</v>
      </c>
      <c r="D33" s="651" t="s">
        <v>261</v>
      </c>
      <c r="E33" s="339" t="s">
        <v>215</v>
      </c>
    </row>
    <row r="34" spans="2:5" ht="47.25">
      <c r="B34" s="656"/>
      <c r="C34" s="655"/>
      <c r="D34" s="651" t="s">
        <v>260</v>
      </c>
      <c r="E34" s="339" t="s">
        <v>215</v>
      </c>
    </row>
    <row r="35" spans="2:5" ht="63">
      <c r="B35" s="656"/>
      <c r="C35" s="655" t="s">
        <v>259</v>
      </c>
      <c r="D35" s="651" t="s">
        <v>258</v>
      </c>
      <c r="E35" s="339" t="s">
        <v>209</v>
      </c>
    </row>
    <row r="36" spans="2:5" ht="47.25">
      <c r="B36" s="656"/>
      <c r="C36" s="655"/>
      <c r="D36" s="651" t="s">
        <v>257</v>
      </c>
      <c r="E36" s="339" t="s">
        <v>209</v>
      </c>
    </row>
    <row r="37" spans="2:5" ht="38.25">
      <c r="B37" s="656"/>
      <c r="C37" s="340" t="s">
        <v>256</v>
      </c>
      <c r="D37" s="651" t="s">
        <v>255</v>
      </c>
      <c r="E37" s="339" t="s">
        <v>209</v>
      </c>
    </row>
    <row r="38" spans="2:5" ht="38.25">
      <c r="B38" s="656"/>
      <c r="C38" s="340" t="s">
        <v>254</v>
      </c>
      <c r="D38" s="651" t="s">
        <v>253</v>
      </c>
      <c r="E38" s="339" t="s">
        <v>209</v>
      </c>
    </row>
    <row r="39" spans="2:5" ht="63.75">
      <c r="B39" s="658" t="s">
        <v>252</v>
      </c>
      <c r="C39" s="340" t="s">
        <v>251</v>
      </c>
      <c r="D39" s="651" t="s">
        <v>250</v>
      </c>
      <c r="E39" s="339" t="s">
        <v>209</v>
      </c>
    </row>
    <row r="40" spans="2:5" ht="31.5">
      <c r="B40" s="658"/>
      <c r="C40" s="655" t="s">
        <v>249</v>
      </c>
      <c r="D40" s="651" t="s">
        <v>248</v>
      </c>
      <c r="E40" s="339" t="s">
        <v>209</v>
      </c>
    </row>
    <row r="41" spans="2:5">
      <c r="B41" s="658"/>
      <c r="C41" s="655"/>
      <c r="D41" s="651" t="s">
        <v>247</v>
      </c>
      <c r="E41" s="339" t="s">
        <v>209</v>
      </c>
    </row>
    <row r="42" spans="2:5" ht="76.5">
      <c r="B42" s="658"/>
      <c r="C42" s="340" t="s">
        <v>246</v>
      </c>
      <c r="D42" s="651" t="s">
        <v>245</v>
      </c>
      <c r="E42" s="339" t="s">
        <v>209</v>
      </c>
    </row>
    <row r="43" spans="2:5" ht="31.5">
      <c r="B43" s="658"/>
      <c r="C43" s="655" t="s">
        <v>244</v>
      </c>
      <c r="D43" s="651" t="s">
        <v>243</v>
      </c>
      <c r="E43" s="339" t="s">
        <v>209</v>
      </c>
    </row>
    <row r="44" spans="2:5" ht="47.25">
      <c r="B44" s="658"/>
      <c r="C44" s="655"/>
      <c r="D44" s="651" t="s">
        <v>242</v>
      </c>
      <c r="E44" s="339" t="s">
        <v>209</v>
      </c>
    </row>
    <row r="45" spans="2:5" ht="31.5">
      <c r="B45" s="658"/>
      <c r="C45" s="655" t="s">
        <v>241</v>
      </c>
      <c r="D45" s="651" t="s">
        <v>240</v>
      </c>
      <c r="E45" s="339" t="s">
        <v>209</v>
      </c>
    </row>
    <row r="46" spans="2:5" ht="31.5">
      <c r="B46" s="658"/>
      <c r="C46" s="655"/>
      <c r="D46" s="651" t="s">
        <v>239</v>
      </c>
      <c r="E46" s="339" t="s">
        <v>209</v>
      </c>
    </row>
    <row r="47" spans="2:5" ht="51">
      <c r="B47" s="341" t="s">
        <v>238</v>
      </c>
      <c r="C47" s="340" t="s">
        <v>237</v>
      </c>
      <c r="D47" s="651" t="s">
        <v>236</v>
      </c>
      <c r="E47" s="339" t="s">
        <v>209</v>
      </c>
    </row>
    <row r="48" spans="2:5" ht="47.25">
      <c r="B48" s="662" t="s">
        <v>235</v>
      </c>
      <c r="C48" s="655" t="s">
        <v>234</v>
      </c>
      <c r="D48" s="651" t="s">
        <v>233</v>
      </c>
      <c r="E48" s="339" t="s">
        <v>215</v>
      </c>
    </row>
    <row r="49" spans="2:5" ht="31.5">
      <c r="B49" s="657"/>
      <c r="C49" s="655"/>
      <c r="D49" s="651" t="s">
        <v>232</v>
      </c>
      <c r="E49" s="339" t="s">
        <v>215</v>
      </c>
    </row>
    <row r="50" spans="2:5" ht="78.75">
      <c r="B50" s="341" t="s">
        <v>231</v>
      </c>
      <c r="C50" s="340" t="s">
        <v>230</v>
      </c>
      <c r="D50" s="651" t="s">
        <v>229</v>
      </c>
      <c r="E50" s="339" t="s">
        <v>215</v>
      </c>
    </row>
    <row r="51" spans="2:5" ht="31.5">
      <c r="B51" s="659" t="s">
        <v>228</v>
      </c>
      <c r="C51" s="663" t="s">
        <v>227</v>
      </c>
      <c r="D51" s="651" t="s">
        <v>226</v>
      </c>
      <c r="E51" s="339" t="s">
        <v>209</v>
      </c>
    </row>
    <row r="52" spans="2:5" ht="31.5">
      <c r="B52" s="660"/>
      <c r="C52" s="664"/>
      <c r="D52" s="651" t="s">
        <v>225</v>
      </c>
      <c r="E52" s="339" t="s">
        <v>209</v>
      </c>
    </row>
    <row r="53" spans="2:5" ht="31.5">
      <c r="B53" s="660"/>
      <c r="C53" s="664"/>
      <c r="D53" s="651" t="s">
        <v>224</v>
      </c>
      <c r="E53" s="339" t="s">
        <v>209</v>
      </c>
    </row>
    <row r="54" spans="2:5" ht="31.5">
      <c r="B54" s="660"/>
      <c r="C54" s="665"/>
      <c r="D54" s="651" t="s">
        <v>223</v>
      </c>
      <c r="E54" s="339" t="s">
        <v>209</v>
      </c>
    </row>
    <row r="55" spans="2:5" ht="31.5">
      <c r="B55" s="660"/>
      <c r="C55" s="655" t="s">
        <v>222</v>
      </c>
      <c r="D55" s="651" t="s">
        <v>221</v>
      </c>
      <c r="E55" s="339" t="s">
        <v>209</v>
      </c>
    </row>
    <row r="56" spans="2:5" ht="31.5">
      <c r="B56" s="660"/>
      <c r="C56" s="655"/>
      <c r="D56" s="651" t="s">
        <v>220</v>
      </c>
      <c r="E56" s="339" t="s">
        <v>209</v>
      </c>
    </row>
    <row r="57" spans="2:5" ht="31.5">
      <c r="B57" s="660"/>
      <c r="C57" s="655"/>
      <c r="D57" s="651" t="s">
        <v>219</v>
      </c>
      <c r="E57" s="339" t="s">
        <v>209</v>
      </c>
    </row>
    <row r="58" spans="2:5" ht="47.25">
      <c r="B58" s="660"/>
      <c r="C58" s="655" t="s">
        <v>218</v>
      </c>
      <c r="D58" s="651" t="s">
        <v>217</v>
      </c>
      <c r="E58" s="339" t="s">
        <v>215</v>
      </c>
    </row>
    <row r="59" spans="2:5" ht="47.25">
      <c r="B59" s="661"/>
      <c r="C59" s="655"/>
      <c r="D59" s="651" t="s">
        <v>216</v>
      </c>
      <c r="E59" s="339" t="s">
        <v>215</v>
      </c>
    </row>
    <row r="60" spans="2:5" ht="47.25">
      <c r="B60" s="658" t="s">
        <v>214</v>
      </c>
      <c r="C60" s="655" t="s">
        <v>213</v>
      </c>
      <c r="D60" s="651" t="s">
        <v>212</v>
      </c>
      <c r="E60" s="339" t="s">
        <v>209</v>
      </c>
    </row>
    <row r="61" spans="2:5" ht="31.5">
      <c r="B61" s="658"/>
      <c r="C61" s="655"/>
      <c r="D61" s="651" t="s">
        <v>211</v>
      </c>
      <c r="E61" s="339" t="s">
        <v>209</v>
      </c>
    </row>
    <row r="62" spans="2:5" ht="31.5">
      <c r="B62" s="658"/>
      <c r="C62" s="655"/>
      <c r="D62" s="651" t="s">
        <v>210</v>
      </c>
      <c r="E62" s="339" t="s">
        <v>209</v>
      </c>
    </row>
  </sheetData>
  <autoFilter ref="B5:D62" xr:uid="{00000000-0009-0000-0000-000000000000}"/>
  <mergeCells count="28">
    <mergeCell ref="C60:C62"/>
    <mergeCell ref="B60:B62"/>
    <mergeCell ref="C58:C59"/>
    <mergeCell ref="B51:B59"/>
    <mergeCell ref="C48:C49"/>
    <mergeCell ref="B48:B49"/>
    <mergeCell ref="C51:C54"/>
    <mergeCell ref="C55:C57"/>
    <mergeCell ref="C40:C41"/>
    <mergeCell ref="C43:C44"/>
    <mergeCell ref="C45:C46"/>
    <mergeCell ref="B39:B46"/>
    <mergeCell ref="C26:C27"/>
    <mergeCell ref="C28:C29"/>
    <mergeCell ref="C31:C32"/>
    <mergeCell ref="C33:C34"/>
    <mergeCell ref="C35:C36"/>
    <mergeCell ref="C18:C19"/>
    <mergeCell ref="C7:C8"/>
    <mergeCell ref="B6:B11"/>
    <mergeCell ref="B17:B24"/>
    <mergeCell ref="B25:B38"/>
    <mergeCell ref="B1:E1"/>
    <mergeCell ref="B3:D3"/>
    <mergeCell ref="C13:C14"/>
    <mergeCell ref="C15:C16"/>
    <mergeCell ref="B13:B16"/>
    <mergeCell ref="B2:E2"/>
  </mergeCells>
  <pageMargins left="0.70866141732283472" right="0.70866141732283472" top="0.74803149606299213" bottom="0.74803149606299213" header="0.31496062992125984" footer="0.31496062992125984"/>
  <pageSetup scale="60" fitToHeight="4" orientation="landscape" r:id="rId1"/>
  <rowBreaks count="1" manualBreakCount="1">
    <brk id="2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39997558519241921"/>
    <pageSetUpPr fitToPage="1"/>
  </sheetPr>
  <dimension ref="A1:L13"/>
  <sheetViews>
    <sheetView showGridLines="0" view="pageBreakPreview" zoomScale="60" zoomScaleNormal="86" workbookViewId="0">
      <selection activeCell="I8" sqref="I8"/>
    </sheetView>
  </sheetViews>
  <sheetFormatPr defaultColWidth="11.42578125" defaultRowHeight="15"/>
  <cols>
    <col min="2" max="2" width="12" style="13" customWidth="1"/>
    <col min="3" max="12" width="12.7109375" style="13" customWidth="1"/>
  </cols>
  <sheetData>
    <row r="1" spans="1:12">
      <c r="A1" s="667" t="s">
        <v>560</v>
      </c>
      <c r="B1" s="667"/>
      <c r="C1" s="667"/>
      <c r="D1" s="667"/>
      <c r="E1" s="667"/>
      <c r="F1" s="667"/>
      <c r="G1" s="667"/>
      <c r="H1" s="667"/>
      <c r="I1" s="667"/>
      <c r="J1" s="667"/>
      <c r="K1" s="667"/>
      <c r="L1" s="667"/>
    </row>
    <row r="2" spans="1:12" ht="15" customHeight="1">
      <c r="A2" s="688" t="s">
        <v>559</v>
      </c>
      <c r="B2" s="688"/>
      <c r="C2" s="688"/>
      <c r="D2" s="688"/>
      <c r="E2" s="688"/>
      <c r="F2" s="688"/>
      <c r="G2" s="688"/>
      <c r="H2" s="688"/>
      <c r="I2" s="688"/>
      <c r="J2" s="688"/>
      <c r="K2" s="688"/>
      <c r="L2" s="688"/>
    </row>
    <row r="3" spans="1:12" ht="15" customHeight="1">
      <c r="A3" s="688"/>
      <c r="B3" s="688"/>
      <c r="C3" s="688"/>
      <c r="D3" s="688"/>
      <c r="E3" s="688"/>
      <c r="F3" s="688"/>
      <c r="G3" s="688"/>
      <c r="H3" s="688"/>
      <c r="I3" s="688"/>
      <c r="J3" s="688"/>
      <c r="K3" s="688"/>
      <c r="L3" s="688"/>
    </row>
    <row r="4" spans="1:12" ht="60" customHeight="1">
      <c r="A4" s="688"/>
      <c r="B4" s="688"/>
      <c r="C4" s="688"/>
      <c r="D4" s="688"/>
      <c r="E4" s="688"/>
      <c r="F4" s="688"/>
      <c r="G4" s="688"/>
      <c r="H4" s="688"/>
      <c r="I4" s="688"/>
      <c r="J4" s="688"/>
      <c r="K4" s="688"/>
      <c r="L4" s="688"/>
    </row>
    <row r="5" spans="1:12" ht="21" customHeight="1">
      <c r="B5" s="752" t="s">
        <v>0</v>
      </c>
      <c r="C5" s="754" t="s">
        <v>1</v>
      </c>
      <c r="D5" s="755"/>
      <c r="E5" s="755"/>
      <c r="F5" s="755"/>
      <c r="G5" s="755"/>
      <c r="H5" s="755"/>
      <c r="I5" s="755"/>
      <c r="J5" s="756"/>
      <c r="K5" s="755" t="s">
        <v>2</v>
      </c>
      <c r="L5" s="757"/>
    </row>
    <row r="6" spans="1:12" ht="20.25" customHeight="1">
      <c r="B6" s="753"/>
      <c r="C6" s="760" t="s">
        <v>3</v>
      </c>
      <c r="D6" s="761"/>
      <c r="E6" s="760" t="s">
        <v>4</v>
      </c>
      <c r="F6" s="761"/>
      <c r="G6" s="760" t="s">
        <v>5</v>
      </c>
      <c r="H6" s="761"/>
      <c r="I6" s="760" t="s">
        <v>6</v>
      </c>
      <c r="J6" s="761"/>
      <c r="K6" s="758"/>
      <c r="L6" s="759"/>
    </row>
    <row r="7" spans="1:12" ht="18" customHeight="1">
      <c r="B7" s="753"/>
      <c r="C7" s="1" t="s">
        <v>7</v>
      </c>
      <c r="D7" s="2" t="s">
        <v>8</v>
      </c>
      <c r="E7" s="1" t="s">
        <v>9</v>
      </c>
      <c r="F7" s="2" t="s">
        <v>8</v>
      </c>
      <c r="G7" s="1" t="s">
        <v>7</v>
      </c>
      <c r="H7" s="2" t="s">
        <v>8</v>
      </c>
      <c r="I7" s="1" t="s">
        <v>7</v>
      </c>
      <c r="J7" s="2" t="s">
        <v>8</v>
      </c>
      <c r="K7" s="1" t="s">
        <v>10</v>
      </c>
      <c r="L7" s="3" t="s">
        <v>11</v>
      </c>
    </row>
    <row r="8" spans="1:12">
      <c r="B8" s="331" t="s">
        <v>204</v>
      </c>
      <c r="C8" s="4">
        <v>84.876196882875846</v>
      </c>
      <c r="D8" s="5">
        <v>41.397778718228665</v>
      </c>
      <c r="E8" s="4">
        <v>79.731474144999297</v>
      </c>
      <c r="F8" s="5">
        <v>52.479816098100819</v>
      </c>
      <c r="G8" s="4">
        <v>80.398073908381832</v>
      </c>
      <c r="H8" s="5">
        <v>46.567821701167368</v>
      </c>
      <c r="I8" s="4">
        <v>90.149463945864497</v>
      </c>
      <c r="J8" s="5">
        <v>32.90229018559662</v>
      </c>
      <c r="K8" s="4">
        <v>62.972688993923107</v>
      </c>
      <c r="L8" s="6">
        <v>61.035218938947565</v>
      </c>
    </row>
    <row r="9" spans="1:12">
      <c r="B9" s="332" t="s">
        <v>205</v>
      </c>
      <c r="C9" s="7">
        <v>84.578609462929791</v>
      </c>
      <c r="D9" s="8">
        <v>38.573376377790979</v>
      </c>
      <c r="E9" s="7">
        <v>79.54963658110222</v>
      </c>
      <c r="F9" s="8">
        <v>47.196726306129783</v>
      </c>
      <c r="G9" s="7">
        <v>82.85214794333929</v>
      </c>
      <c r="H9" s="8">
        <v>44.911258438932066</v>
      </c>
      <c r="I9" s="7">
        <v>87.908567579888327</v>
      </c>
      <c r="J9" s="8">
        <v>30.400564540428807</v>
      </c>
      <c r="K9" s="7">
        <v>60.520868377827469</v>
      </c>
      <c r="L9" s="9">
        <v>60.025515923044843</v>
      </c>
    </row>
    <row r="10" spans="1:12">
      <c r="B10" s="331" t="s">
        <v>192</v>
      </c>
      <c r="C10" s="4">
        <v>83.623038155877765</v>
      </c>
      <c r="D10" s="5">
        <v>41.379254565376449</v>
      </c>
      <c r="E10" s="4">
        <v>76.228118608611794</v>
      </c>
      <c r="F10" s="5">
        <v>53.995730142885613</v>
      </c>
      <c r="G10" s="4">
        <v>82.18512930378516</v>
      </c>
      <c r="H10" s="5">
        <v>46.078398468277982</v>
      </c>
      <c r="I10" s="4">
        <v>87.629546179533463</v>
      </c>
      <c r="J10" s="5">
        <v>32.655636407613024</v>
      </c>
      <c r="K10" s="4">
        <v>62.760709285914686</v>
      </c>
      <c r="L10" s="6">
        <v>59.11200811606642</v>
      </c>
    </row>
    <row r="11" spans="1:12">
      <c r="B11" s="332" t="s">
        <v>196</v>
      </c>
      <c r="C11" s="7">
        <v>85.144247843979883</v>
      </c>
      <c r="D11" s="8">
        <v>37.355392023048431</v>
      </c>
      <c r="E11" s="7">
        <v>78.286144392950305</v>
      </c>
      <c r="F11" s="8">
        <v>49.611002584830118</v>
      </c>
      <c r="G11" s="7">
        <v>83.507807108102924</v>
      </c>
      <c r="H11" s="8">
        <v>42.458619984681498</v>
      </c>
      <c r="I11" s="7">
        <v>89.193354669293953</v>
      </c>
      <c r="J11" s="8">
        <v>28.055339343407947</v>
      </c>
      <c r="K11" s="7">
        <v>60.130716938665472</v>
      </c>
      <c r="L11" s="9">
        <v>59.845701373818798</v>
      </c>
    </row>
    <row r="12" spans="1:12">
      <c r="B12" s="333" t="s">
        <v>197</v>
      </c>
      <c r="C12" s="10">
        <v>84.224441541692158</v>
      </c>
      <c r="D12" s="11">
        <v>39.213468810449967</v>
      </c>
      <c r="E12" s="10">
        <v>78.816035975846802</v>
      </c>
      <c r="F12" s="11">
        <v>49.928281468449889</v>
      </c>
      <c r="G12" s="10">
        <v>81.281947824823433</v>
      </c>
      <c r="H12" s="11">
        <v>45.75941211728022</v>
      </c>
      <c r="I12" s="10">
        <v>87.724829518760586</v>
      </c>
      <c r="J12" s="11">
        <v>31.868349219052604</v>
      </c>
      <c r="K12" s="10">
        <v>61.044623909338078</v>
      </c>
      <c r="L12" s="12">
        <v>59.798139088171276</v>
      </c>
    </row>
    <row r="13" spans="1:12">
      <c r="B13" s="751" t="s">
        <v>516</v>
      </c>
      <c r="C13" s="751"/>
      <c r="D13" s="751"/>
      <c r="E13" s="751"/>
      <c r="F13" s="751"/>
      <c r="G13" s="751"/>
      <c r="H13" s="751"/>
      <c r="I13" s="751"/>
      <c r="J13" s="751"/>
      <c r="K13" s="751"/>
      <c r="L13" s="751"/>
    </row>
  </sheetData>
  <mergeCells count="10">
    <mergeCell ref="A1:L1"/>
    <mergeCell ref="A2:L4"/>
    <mergeCell ref="B13:L13"/>
    <mergeCell ref="B5:B7"/>
    <mergeCell ref="C5:J5"/>
    <mergeCell ref="K5:L6"/>
    <mergeCell ref="C6:D6"/>
    <mergeCell ref="E6:F6"/>
    <mergeCell ref="G6:H6"/>
    <mergeCell ref="I6:J6"/>
  </mergeCells>
  <pageMargins left="0.70866141732283472" right="0.70866141732283472" top="0.74803149606299213" bottom="0.74803149606299213" header="0.31496062992125984" footer="0.31496062992125984"/>
  <pageSetup scale="81"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39997558519241921"/>
    <pageSetUpPr fitToPage="1"/>
  </sheetPr>
  <dimension ref="B1:L17"/>
  <sheetViews>
    <sheetView showGridLines="0" view="pageBreakPreview" zoomScale="60" workbookViewId="0">
      <selection activeCell="D5" sqref="D5"/>
    </sheetView>
  </sheetViews>
  <sheetFormatPr defaultColWidth="11.42578125" defaultRowHeight="15"/>
  <cols>
    <col min="2" max="2" width="46.140625" bestFit="1" customWidth="1"/>
    <col min="3" max="3" width="12.140625" customWidth="1"/>
    <col min="4" max="4" width="11.5703125" customWidth="1"/>
  </cols>
  <sheetData>
    <row r="1" spans="2:12">
      <c r="B1" s="667" t="s">
        <v>561</v>
      </c>
      <c r="C1" s="667"/>
      <c r="D1" s="667"/>
      <c r="E1" s="667"/>
      <c r="F1" s="667"/>
      <c r="G1" s="667"/>
      <c r="H1" s="667"/>
      <c r="I1" s="667"/>
      <c r="J1" s="667"/>
      <c r="K1" s="667"/>
      <c r="L1" s="667"/>
    </row>
    <row r="2" spans="2:12" ht="66.75" customHeight="1">
      <c r="B2" s="668" t="s">
        <v>456</v>
      </c>
      <c r="C2" s="763"/>
      <c r="D2" s="763"/>
      <c r="E2" s="763"/>
      <c r="F2" s="763"/>
      <c r="G2" s="763"/>
      <c r="H2" s="763"/>
      <c r="I2" s="763"/>
      <c r="J2" s="763"/>
      <c r="K2" s="763"/>
      <c r="L2" s="763"/>
    </row>
    <row r="3" spans="2:12" ht="33" customHeight="1">
      <c r="B3" s="764" t="s">
        <v>17</v>
      </c>
      <c r="C3" s="766" t="s">
        <v>204</v>
      </c>
      <c r="D3" s="767"/>
      <c r="E3" s="768" t="s">
        <v>205</v>
      </c>
      <c r="F3" s="769"/>
      <c r="G3" s="766" t="s">
        <v>206</v>
      </c>
      <c r="H3" s="767"/>
      <c r="I3" s="768" t="s">
        <v>207</v>
      </c>
      <c r="J3" s="769"/>
      <c r="K3" s="766" t="s">
        <v>208</v>
      </c>
      <c r="L3" s="770"/>
    </row>
    <row r="4" spans="2:12">
      <c r="B4" s="765"/>
      <c r="C4" s="42" t="s">
        <v>14</v>
      </c>
      <c r="D4" s="41" t="s">
        <v>15</v>
      </c>
      <c r="E4" s="45" t="s">
        <v>14</v>
      </c>
      <c r="F4" s="46" t="s">
        <v>15</v>
      </c>
      <c r="G4" s="40" t="s">
        <v>14</v>
      </c>
      <c r="H4" s="41" t="s">
        <v>15</v>
      </c>
      <c r="I4" s="45" t="s">
        <v>14</v>
      </c>
      <c r="J4" s="46" t="s">
        <v>15</v>
      </c>
      <c r="K4" s="40" t="s">
        <v>14</v>
      </c>
      <c r="L4" s="43" t="s">
        <v>15</v>
      </c>
    </row>
    <row r="5" spans="2:12">
      <c r="B5" s="47" t="s">
        <v>18</v>
      </c>
      <c r="C5" s="34">
        <v>87.991933525382279</v>
      </c>
      <c r="D5" s="35">
        <v>12.008066474617717</v>
      </c>
      <c r="E5" s="34">
        <v>90.794229130549766</v>
      </c>
      <c r="F5" s="35">
        <v>9.2057708694502391</v>
      </c>
      <c r="G5" s="34">
        <v>89.51194156653159</v>
      </c>
      <c r="H5" s="35">
        <v>10.488058433468415</v>
      </c>
      <c r="I5" s="34">
        <v>91.054759661108847</v>
      </c>
      <c r="J5" s="35">
        <v>8.9452403388911499</v>
      </c>
      <c r="K5" s="313">
        <v>88.374274441915134</v>
      </c>
      <c r="L5" s="314">
        <v>11.625725558084859</v>
      </c>
    </row>
    <row r="6" spans="2:12" ht="45">
      <c r="B6" s="48" t="s">
        <v>19</v>
      </c>
      <c r="C6" s="36">
        <v>58.966663734320399</v>
      </c>
      <c r="D6" s="37">
        <v>41.033336265679594</v>
      </c>
      <c r="E6" s="36">
        <v>58.716331779016471</v>
      </c>
      <c r="F6" s="37">
        <v>41.283668220983529</v>
      </c>
      <c r="G6" s="36">
        <v>55.611215764357304</v>
      </c>
      <c r="H6" s="37">
        <v>44.388784235642696</v>
      </c>
      <c r="I6" s="36">
        <v>57.882783699179271</v>
      </c>
      <c r="J6" s="37">
        <v>42.117216300820722</v>
      </c>
      <c r="K6" s="315">
        <v>54.045235162120001</v>
      </c>
      <c r="L6" s="316">
        <v>45.954764837879999</v>
      </c>
    </row>
    <row r="7" spans="2:12">
      <c r="B7" s="47" t="s">
        <v>20</v>
      </c>
      <c r="C7" s="34">
        <v>98.765347565831917</v>
      </c>
      <c r="D7" s="35">
        <v>1.2346524341680871</v>
      </c>
      <c r="E7" s="34">
        <v>99.577267694429111</v>
      </c>
      <c r="F7" s="35">
        <v>0.42273230557089314</v>
      </c>
      <c r="G7" s="34">
        <v>99.17741009675089</v>
      </c>
      <c r="H7" s="35">
        <v>0.82258990324910997</v>
      </c>
      <c r="I7" s="34">
        <v>99.341848386362813</v>
      </c>
      <c r="J7" s="35">
        <v>0.65815161363719354</v>
      </c>
      <c r="K7" s="313">
        <v>98.884556550388837</v>
      </c>
      <c r="L7" s="314">
        <v>1.1154434496111592</v>
      </c>
    </row>
    <row r="8" spans="2:12" ht="51.75" customHeight="1">
      <c r="B8" s="48" t="s">
        <v>21</v>
      </c>
      <c r="C8" s="36">
        <v>50.944669071229718</v>
      </c>
      <c r="D8" s="37">
        <v>49.055330928770275</v>
      </c>
      <c r="E8" s="36">
        <v>54.839348653642737</v>
      </c>
      <c r="F8" s="37">
        <v>45.16065134635727</v>
      </c>
      <c r="G8" s="36">
        <v>47.620755950961012</v>
      </c>
      <c r="H8" s="37">
        <v>52.379244049038988</v>
      </c>
      <c r="I8" s="36">
        <v>53.649047154856746</v>
      </c>
      <c r="J8" s="37">
        <v>46.350952845143254</v>
      </c>
      <c r="K8" s="315">
        <v>52.373404212476338</v>
      </c>
      <c r="L8" s="316">
        <v>47.626595787523662</v>
      </c>
    </row>
    <row r="9" spans="2:12">
      <c r="B9" s="47" t="s">
        <v>22</v>
      </c>
      <c r="C9" s="34">
        <v>80.718733080671356</v>
      </c>
      <c r="D9" s="35">
        <v>19.28126691932864</v>
      </c>
      <c r="E9" s="34">
        <v>69.327476861708092</v>
      </c>
      <c r="F9" s="35">
        <v>30.672523138291911</v>
      </c>
      <c r="G9" s="34">
        <v>75.449197010653521</v>
      </c>
      <c r="H9" s="35">
        <v>24.550802989346479</v>
      </c>
      <c r="I9" s="34">
        <v>73.246400434664494</v>
      </c>
      <c r="J9" s="35">
        <v>26.753599565335506</v>
      </c>
      <c r="K9" s="313">
        <v>82.907250470809785</v>
      </c>
      <c r="L9" s="314">
        <v>17.092749529190208</v>
      </c>
    </row>
    <row r="10" spans="2:12">
      <c r="B10" s="49" t="s">
        <v>23</v>
      </c>
      <c r="C10" s="36">
        <v>51.736875433465002</v>
      </c>
      <c r="D10" s="37">
        <v>48.263124566534991</v>
      </c>
      <c r="E10" s="36">
        <v>57.042436865399637</v>
      </c>
      <c r="F10" s="37">
        <v>42.957563134600363</v>
      </c>
      <c r="G10" s="36"/>
      <c r="H10" s="37"/>
      <c r="I10" s="36">
        <v>61.063887419866624</v>
      </c>
      <c r="J10" s="37">
        <v>38.936112580133376</v>
      </c>
      <c r="K10" s="315">
        <v>66.148888093150745</v>
      </c>
      <c r="L10" s="316">
        <v>33.851111906849248</v>
      </c>
    </row>
    <row r="11" spans="2:12">
      <c r="B11" s="47" t="s">
        <v>24</v>
      </c>
      <c r="C11" s="34">
        <v>38.076443705857912</v>
      </c>
      <c r="D11" s="35">
        <v>61.923556294142088</v>
      </c>
      <c r="E11" s="34">
        <v>60.498468393205243</v>
      </c>
      <c r="F11" s="35">
        <v>39.501531606794764</v>
      </c>
      <c r="G11" s="34"/>
      <c r="H11" s="35"/>
      <c r="I11" s="34">
        <v>71.918949543424645</v>
      </c>
      <c r="J11" s="35">
        <v>28.081050456575351</v>
      </c>
      <c r="K11" s="313">
        <v>67.428639818083909</v>
      </c>
      <c r="L11" s="314">
        <v>32.571360181916106</v>
      </c>
    </row>
    <row r="12" spans="2:12" ht="30">
      <c r="B12" s="48" t="s">
        <v>25</v>
      </c>
      <c r="C12" s="36">
        <v>66.661123567156565</v>
      </c>
      <c r="D12" s="37">
        <v>33.338876432843442</v>
      </c>
      <c r="E12" s="36">
        <v>75.665040339296525</v>
      </c>
      <c r="F12" s="37">
        <v>24.334959660703468</v>
      </c>
      <c r="G12" s="36">
        <v>61.369938990571271</v>
      </c>
      <c r="H12" s="37">
        <v>38.630061009428729</v>
      </c>
      <c r="I12" s="36">
        <v>72.42495143916652</v>
      </c>
      <c r="J12" s="37">
        <v>27.57504856083348</v>
      </c>
      <c r="K12" s="315">
        <v>62.46929869075408</v>
      </c>
      <c r="L12" s="316">
        <v>37.53070130924592</v>
      </c>
    </row>
    <row r="13" spans="2:12" ht="45">
      <c r="B13" s="50" t="s">
        <v>26</v>
      </c>
      <c r="C13" s="34">
        <v>46.253077034462784</v>
      </c>
      <c r="D13" s="35">
        <v>53.746922965537216</v>
      </c>
      <c r="E13" s="34">
        <v>43.679784936121251</v>
      </c>
      <c r="F13" s="35">
        <v>56.320215063878742</v>
      </c>
      <c r="G13" s="34">
        <v>53.859306037022449</v>
      </c>
      <c r="H13" s="35">
        <v>46.140693962977558</v>
      </c>
      <c r="I13" s="34">
        <v>47.07566599938405</v>
      </c>
      <c r="J13" s="35">
        <v>52.924334000615957</v>
      </c>
      <c r="K13" s="313">
        <v>44.87227173314686</v>
      </c>
      <c r="L13" s="314">
        <v>55.12772826685314</v>
      </c>
    </row>
    <row r="14" spans="2:12">
      <c r="B14" s="51" t="s">
        <v>27</v>
      </c>
      <c r="C14" s="38">
        <v>25.896679567093638</v>
      </c>
      <c r="D14" s="39">
        <v>74.103320432906358</v>
      </c>
      <c r="E14" s="38">
        <v>24.483922233631443</v>
      </c>
      <c r="F14" s="39">
        <v>75.516077766368568</v>
      </c>
      <c r="G14" s="38">
        <v>29.904355657543285</v>
      </c>
      <c r="H14" s="39">
        <v>70.095644342456708</v>
      </c>
      <c r="I14" s="38">
        <v>34.137888381406704</v>
      </c>
      <c r="J14" s="39">
        <v>65.862111618593303</v>
      </c>
      <c r="K14" s="317">
        <v>25.545682542924908</v>
      </c>
      <c r="L14" s="318">
        <v>74.454317457075092</v>
      </c>
    </row>
    <row r="15" spans="2:12">
      <c r="B15" s="47" t="s">
        <v>28</v>
      </c>
      <c r="C15" s="34"/>
      <c r="D15" s="35"/>
      <c r="E15" s="34"/>
      <c r="F15" s="35"/>
      <c r="G15" s="34">
        <v>70.343233033737135</v>
      </c>
      <c r="H15" s="35">
        <v>29.656766966262865</v>
      </c>
      <c r="I15" s="34"/>
      <c r="J15" s="35"/>
      <c r="K15" s="34"/>
      <c r="L15" s="44"/>
    </row>
    <row r="16" spans="2:12" ht="17.25" customHeight="1">
      <c r="B16" s="627" t="s">
        <v>29</v>
      </c>
      <c r="C16" s="628"/>
      <c r="D16" s="629"/>
      <c r="E16" s="628"/>
      <c r="F16" s="629"/>
      <c r="G16" s="628">
        <v>95.148022520651622</v>
      </c>
      <c r="H16" s="629">
        <v>4.8519774793483776</v>
      </c>
      <c r="I16" s="628"/>
      <c r="J16" s="629"/>
      <c r="K16" s="628"/>
      <c r="L16" s="630"/>
    </row>
    <row r="17" spans="2:12" ht="42" customHeight="1">
      <c r="B17" s="762" t="s">
        <v>518</v>
      </c>
      <c r="C17" s="762"/>
      <c r="D17" s="762"/>
      <c r="E17" s="762"/>
      <c r="F17" s="762"/>
      <c r="G17" s="762"/>
      <c r="H17" s="762"/>
      <c r="I17" s="762"/>
      <c r="J17" s="762"/>
      <c r="K17" s="762"/>
      <c r="L17" s="762"/>
    </row>
  </sheetData>
  <mergeCells count="9">
    <mergeCell ref="B1:L1"/>
    <mergeCell ref="B17:L17"/>
    <mergeCell ref="B2:L2"/>
    <mergeCell ref="B3:B4"/>
    <mergeCell ref="C3:D3"/>
    <mergeCell ref="E3:F3"/>
    <mergeCell ref="G3:H3"/>
    <mergeCell ref="I3:J3"/>
    <mergeCell ref="K3:L3"/>
  </mergeCells>
  <pageMargins left="0.70866141732283472" right="0.70866141732283472" top="0.74803149606299213" bottom="0.74803149606299213" header="0.31496062992125984" footer="0.31496062992125984"/>
  <pageSetup scale="7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39997558519241921"/>
  </sheetPr>
  <dimension ref="A1:I42"/>
  <sheetViews>
    <sheetView showGridLines="0" view="pageBreakPreview" topLeftCell="A17" zoomScale="60" workbookViewId="0">
      <selection activeCell="A34" sqref="A34:I34"/>
    </sheetView>
  </sheetViews>
  <sheetFormatPr defaultColWidth="11.42578125" defaultRowHeight="15"/>
  <cols>
    <col min="1" max="2" width="12" customWidth="1"/>
    <col min="3" max="3" width="13" customWidth="1"/>
    <col min="4" max="4" width="13.140625" bestFit="1" customWidth="1"/>
    <col min="5" max="6" width="13.85546875" bestFit="1" customWidth="1"/>
    <col min="7" max="7" width="15.5703125" customWidth="1"/>
    <col min="8" max="9" width="12" customWidth="1"/>
  </cols>
  <sheetData>
    <row r="1" spans="1:9">
      <c r="B1" s="667" t="s">
        <v>562</v>
      </c>
      <c r="C1" s="667"/>
      <c r="D1" s="667"/>
      <c r="E1" s="667"/>
      <c r="F1" s="667"/>
      <c r="G1" s="667"/>
    </row>
    <row r="2" spans="1:9" ht="42.75" customHeight="1">
      <c r="B2" s="688" t="s">
        <v>457</v>
      </c>
      <c r="C2" s="726"/>
      <c r="D2" s="726"/>
      <c r="E2" s="726"/>
      <c r="F2" s="726"/>
      <c r="G2" s="726"/>
    </row>
    <row r="3" spans="1:9" ht="23.25" customHeight="1">
      <c r="B3" s="52" t="s">
        <v>0</v>
      </c>
      <c r="C3" s="53" t="s">
        <v>30</v>
      </c>
      <c r="D3" s="784" t="s">
        <v>31</v>
      </c>
      <c r="E3" s="784"/>
      <c r="F3" s="53" t="s">
        <v>32</v>
      </c>
      <c r="G3" s="54" t="s">
        <v>33</v>
      </c>
    </row>
    <row r="4" spans="1:9">
      <c r="B4" s="56" t="s">
        <v>204</v>
      </c>
      <c r="C4" s="56">
        <v>2.9</v>
      </c>
      <c r="D4" s="774">
        <v>5.7</v>
      </c>
      <c r="E4" s="774"/>
      <c r="F4" s="56">
        <v>3.3</v>
      </c>
      <c r="G4" s="57">
        <v>1.4</v>
      </c>
    </row>
    <row r="5" spans="1:9">
      <c r="B5" s="59" t="s">
        <v>205</v>
      </c>
      <c r="C5" s="59">
        <v>2.4</v>
      </c>
      <c r="D5" s="775">
        <v>3.8</v>
      </c>
      <c r="E5" s="775"/>
      <c r="F5" s="59">
        <v>2.6</v>
      </c>
      <c r="G5" s="60">
        <v>1.7</v>
      </c>
    </row>
    <row r="6" spans="1:9">
      <c r="B6" s="61" t="s">
        <v>192</v>
      </c>
      <c r="C6" s="61">
        <v>3.1</v>
      </c>
      <c r="D6" s="776">
        <v>5.5</v>
      </c>
      <c r="E6" s="776"/>
      <c r="F6" s="61">
        <v>3</v>
      </c>
      <c r="G6" s="62">
        <v>2.1</v>
      </c>
    </row>
    <row r="7" spans="1:9">
      <c r="B7" s="59" t="s">
        <v>196</v>
      </c>
      <c r="C7" s="59">
        <v>2.2999999999999998</v>
      </c>
      <c r="D7" s="775">
        <v>4.7</v>
      </c>
      <c r="E7" s="775"/>
      <c r="F7" s="59">
        <v>1.7</v>
      </c>
      <c r="G7" s="60">
        <v>1.5</v>
      </c>
    </row>
    <row r="8" spans="1:9">
      <c r="B8" s="63" t="s">
        <v>197</v>
      </c>
      <c r="C8" s="63">
        <v>2.8</v>
      </c>
      <c r="D8" s="777">
        <v>5.0999999999999996</v>
      </c>
      <c r="E8" s="777"/>
      <c r="F8" s="63">
        <v>3.1</v>
      </c>
      <c r="G8" s="64">
        <v>1.7</v>
      </c>
    </row>
    <row r="9" spans="1:9" ht="20.25" customHeight="1">
      <c r="B9" s="65" t="s">
        <v>520</v>
      </c>
      <c r="C9" s="66"/>
      <c r="D9" s="66"/>
      <c r="E9" s="66"/>
      <c r="F9" s="66"/>
      <c r="G9" s="67"/>
      <c r="H9" s="68"/>
      <c r="I9" s="68"/>
    </row>
    <row r="10" spans="1:9" ht="30" customHeight="1">
      <c r="B10" s="652"/>
      <c r="C10" s="652"/>
      <c r="D10" s="652"/>
      <c r="E10" s="652"/>
      <c r="F10" s="652"/>
      <c r="G10" s="652"/>
      <c r="H10" s="68"/>
      <c r="I10" s="68"/>
    </row>
    <row r="11" spans="1:9" ht="14.25" customHeight="1">
      <c r="A11" s="667" t="s">
        <v>563</v>
      </c>
      <c r="B11" s="667"/>
      <c r="C11" s="667"/>
      <c r="D11" s="667"/>
      <c r="E11" s="667"/>
      <c r="F11" s="667"/>
      <c r="G11" s="667"/>
      <c r="H11" s="667"/>
      <c r="I11" s="667"/>
    </row>
    <row r="12" spans="1:9" ht="39" customHeight="1">
      <c r="A12" s="771" t="s">
        <v>458</v>
      </c>
      <c r="B12" s="771"/>
      <c r="C12" s="771"/>
      <c r="D12" s="771"/>
      <c r="E12" s="771"/>
      <c r="F12" s="771"/>
      <c r="G12" s="771"/>
      <c r="H12" s="771"/>
      <c r="I12" s="771"/>
    </row>
    <row r="13" spans="1:9" ht="16.5" customHeight="1">
      <c r="A13" s="772" t="s">
        <v>0</v>
      </c>
      <c r="B13" s="778" t="s">
        <v>30</v>
      </c>
      <c r="C13" s="778"/>
      <c r="D13" s="779" t="s">
        <v>31</v>
      </c>
      <c r="E13" s="780"/>
      <c r="F13" s="781" t="s">
        <v>32</v>
      </c>
      <c r="G13" s="782"/>
      <c r="H13" s="779" t="s">
        <v>33</v>
      </c>
      <c r="I13" s="783"/>
    </row>
    <row r="14" spans="1:9">
      <c r="A14" s="773"/>
      <c r="B14" s="42" t="s">
        <v>14</v>
      </c>
      <c r="C14" s="42" t="s">
        <v>15</v>
      </c>
      <c r="D14" s="69" t="s">
        <v>14</v>
      </c>
      <c r="E14" s="70" t="s">
        <v>15</v>
      </c>
      <c r="F14" s="42" t="s">
        <v>14</v>
      </c>
      <c r="G14" s="42" t="s">
        <v>15</v>
      </c>
      <c r="H14" s="69" t="s">
        <v>14</v>
      </c>
      <c r="I14" s="70" t="s">
        <v>15</v>
      </c>
    </row>
    <row r="15" spans="1:9">
      <c r="A15" s="56" t="s">
        <v>204</v>
      </c>
      <c r="B15" s="34">
        <v>2.4</v>
      </c>
      <c r="C15" s="34">
        <v>3.8</v>
      </c>
      <c r="D15" s="72">
        <v>5</v>
      </c>
      <c r="E15" s="57">
        <v>6.6</v>
      </c>
      <c r="F15" s="34">
        <v>3</v>
      </c>
      <c r="G15" s="34">
        <v>3.6</v>
      </c>
      <c r="H15" s="72">
        <v>1.1000000000000001</v>
      </c>
      <c r="I15" s="57">
        <v>2</v>
      </c>
    </row>
    <row r="16" spans="1:9">
      <c r="A16" s="59" t="s">
        <v>205</v>
      </c>
      <c r="B16" s="74">
        <v>2.1</v>
      </c>
      <c r="C16" s="74">
        <v>3.1</v>
      </c>
      <c r="D16" s="58">
        <v>3.3</v>
      </c>
      <c r="E16" s="60">
        <v>4.5999999999999996</v>
      </c>
      <c r="F16" s="74">
        <v>2.4</v>
      </c>
      <c r="G16" s="74">
        <v>2.8</v>
      </c>
      <c r="H16" s="58">
        <v>1.4</v>
      </c>
      <c r="I16" s="60">
        <v>2.2000000000000002</v>
      </c>
    </row>
    <row r="17" spans="1:9">
      <c r="A17" s="61" t="s">
        <v>192</v>
      </c>
      <c r="B17" s="75">
        <v>2.6</v>
      </c>
      <c r="C17" s="75">
        <v>4.0999999999999996</v>
      </c>
      <c r="D17" s="55">
        <v>4.5</v>
      </c>
      <c r="E17" s="62">
        <v>6.7</v>
      </c>
      <c r="F17" s="75">
        <v>2.9</v>
      </c>
      <c r="G17" s="75">
        <v>3.1</v>
      </c>
      <c r="H17" s="55">
        <v>1.6</v>
      </c>
      <c r="I17" s="62">
        <v>3.2</v>
      </c>
    </row>
    <row r="18" spans="1:9">
      <c r="A18" s="59" t="s">
        <v>196</v>
      </c>
      <c r="B18" s="74">
        <v>1.8</v>
      </c>
      <c r="C18" s="74">
        <v>3.2</v>
      </c>
      <c r="D18" s="58">
        <v>4.5</v>
      </c>
      <c r="E18" s="79">
        <v>5</v>
      </c>
      <c r="F18" s="74">
        <v>1.4</v>
      </c>
      <c r="G18" s="74">
        <v>2.2999999999999998</v>
      </c>
      <c r="H18" s="58">
        <v>1.1000000000000001</v>
      </c>
      <c r="I18" s="60">
        <v>2.9</v>
      </c>
    </row>
    <row r="19" spans="1:9">
      <c r="A19" s="63" t="s">
        <v>197</v>
      </c>
      <c r="B19" s="77">
        <v>2.6</v>
      </c>
      <c r="C19" s="77">
        <v>3.2</v>
      </c>
      <c r="D19" s="72">
        <v>5.1605059752118247</v>
      </c>
      <c r="E19" s="57">
        <v>4.9219394933725154</v>
      </c>
      <c r="F19" s="34">
        <v>3.0442378152675569</v>
      </c>
      <c r="G19" s="34">
        <v>3.0807061867997767</v>
      </c>
      <c r="H19" s="72">
        <v>1.4794281139668266</v>
      </c>
      <c r="I19" s="57">
        <v>2.2325982328855689</v>
      </c>
    </row>
    <row r="20" spans="1:9">
      <c r="A20" s="593" t="s">
        <v>520</v>
      </c>
    </row>
    <row r="21" spans="1:9">
      <c r="A21" s="593"/>
    </row>
    <row r="22" spans="1:9">
      <c r="A22" s="667" t="s">
        <v>564</v>
      </c>
      <c r="B22" s="667"/>
      <c r="C22" s="667"/>
      <c r="D22" s="667"/>
      <c r="E22" s="667"/>
      <c r="F22" s="667"/>
      <c r="G22" s="667"/>
      <c r="H22" s="667"/>
      <c r="I22" s="667"/>
    </row>
    <row r="23" spans="1:9" ht="44.25" customHeight="1">
      <c r="A23" s="771" t="s">
        <v>459</v>
      </c>
      <c r="B23" s="771"/>
      <c r="C23" s="771"/>
      <c r="D23" s="771"/>
      <c r="E23" s="771"/>
      <c r="F23" s="771"/>
      <c r="G23" s="771"/>
      <c r="H23" s="771"/>
      <c r="I23" s="771"/>
    </row>
    <row r="24" spans="1:9">
      <c r="A24" s="772" t="s">
        <v>0</v>
      </c>
      <c r="B24" s="778" t="s">
        <v>30</v>
      </c>
      <c r="C24" s="778"/>
      <c r="D24" s="779" t="s">
        <v>31</v>
      </c>
      <c r="E24" s="780"/>
      <c r="F24" s="781" t="s">
        <v>32</v>
      </c>
      <c r="G24" s="782"/>
      <c r="H24" s="779" t="s">
        <v>33</v>
      </c>
      <c r="I24" s="783"/>
    </row>
    <row r="25" spans="1:9">
      <c r="A25" s="773"/>
      <c r="B25" s="42" t="s">
        <v>35</v>
      </c>
      <c r="C25" s="42" t="s">
        <v>36</v>
      </c>
      <c r="D25" s="69" t="s">
        <v>35</v>
      </c>
      <c r="E25" s="70" t="s">
        <v>36</v>
      </c>
      <c r="F25" s="42" t="s">
        <v>35</v>
      </c>
      <c r="G25" s="42" t="s">
        <v>36</v>
      </c>
      <c r="H25" s="69" t="s">
        <v>35</v>
      </c>
      <c r="I25" s="70" t="s">
        <v>36</v>
      </c>
    </row>
    <row r="26" spans="1:9">
      <c r="A26" s="56" t="s">
        <v>204</v>
      </c>
      <c r="B26" s="34">
        <v>3.9</v>
      </c>
      <c r="C26" s="34">
        <v>0.9</v>
      </c>
      <c r="D26" s="72">
        <v>6</v>
      </c>
      <c r="E26" s="57">
        <v>2.5</v>
      </c>
      <c r="F26" s="34">
        <v>4.3</v>
      </c>
      <c r="G26" s="34">
        <v>0.7</v>
      </c>
      <c r="H26" s="72">
        <v>1.9</v>
      </c>
      <c r="I26" s="57">
        <v>0.8</v>
      </c>
    </row>
    <row r="27" spans="1:9">
      <c r="A27" s="59" t="s">
        <v>205</v>
      </c>
      <c r="B27" s="36">
        <v>1.2</v>
      </c>
      <c r="C27" s="36">
        <v>3</v>
      </c>
      <c r="D27" s="78">
        <v>2.6</v>
      </c>
      <c r="E27" s="79">
        <v>3.9</v>
      </c>
      <c r="F27" s="36">
        <v>2</v>
      </c>
      <c r="G27" s="36">
        <v>2.8</v>
      </c>
      <c r="H27" s="78">
        <v>0.7</v>
      </c>
      <c r="I27" s="79">
        <v>2.4</v>
      </c>
    </row>
    <row r="28" spans="1:9">
      <c r="A28" s="61" t="s">
        <v>192</v>
      </c>
      <c r="B28" s="34">
        <v>1.4</v>
      </c>
      <c r="C28" s="34">
        <v>3.9</v>
      </c>
      <c r="D28" s="72">
        <v>2</v>
      </c>
      <c r="E28" s="57">
        <v>5.8</v>
      </c>
      <c r="F28" s="34">
        <v>1.7</v>
      </c>
      <c r="G28" s="34">
        <v>3.6</v>
      </c>
      <c r="H28" s="72">
        <v>1.2</v>
      </c>
      <c r="I28" s="57">
        <v>2.8</v>
      </c>
    </row>
    <row r="29" spans="1:9">
      <c r="A29" s="59" t="s">
        <v>196</v>
      </c>
      <c r="B29" s="36">
        <v>1</v>
      </c>
      <c r="C29" s="36">
        <v>3</v>
      </c>
      <c r="D29" s="78">
        <v>1.3</v>
      </c>
      <c r="E29" s="79">
        <v>5.0999999999999996</v>
      </c>
      <c r="F29" s="36">
        <v>1.1000000000000001</v>
      </c>
      <c r="G29" s="36">
        <v>2</v>
      </c>
      <c r="H29" s="78">
        <v>0.9</v>
      </c>
      <c r="I29" s="79">
        <v>2.2000000000000002</v>
      </c>
    </row>
    <row r="30" spans="1:9">
      <c r="A30" s="63" t="s">
        <v>197</v>
      </c>
      <c r="B30" s="80">
        <v>1.5</v>
      </c>
      <c r="C30" s="80">
        <v>3.4</v>
      </c>
      <c r="D30" s="72">
        <v>6.0911150264283922</v>
      </c>
      <c r="E30" s="57">
        <v>4.9459613721950122</v>
      </c>
      <c r="F30" s="34">
        <v>2.2034077386880706</v>
      </c>
      <c r="G30" s="34">
        <v>3.389747527757192</v>
      </c>
      <c r="H30" s="72">
        <v>0.96059463136570056</v>
      </c>
      <c r="I30" s="57">
        <v>2.4</v>
      </c>
    </row>
    <row r="31" spans="1:9">
      <c r="A31" s="593" t="s">
        <v>521</v>
      </c>
      <c r="B31" s="593"/>
      <c r="C31" s="593"/>
      <c r="D31" s="593"/>
      <c r="E31" s="593"/>
      <c r="F31" s="593"/>
    </row>
    <row r="33" spans="1:9">
      <c r="A33" s="667" t="s">
        <v>565</v>
      </c>
      <c r="B33" s="667"/>
      <c r="C33" s="667"/>
      <c r="D33" s="667"/>
      <c r="E33" s="667"/>
      <c r="F33" s="667"/>
      <c r="G33" s="667"/>
      <c r="H33" s="667"/>
      <c r="I33" s="667"/>
    </row>
    <row r="34" spans="1:9" ht="36.75" customHeight="1">
      <c r="A34" s="771" t="s">
        <v>460</v>
      </c>
      <c r="B34" s="771"/>
      <c r="C34" s="771"/>
      <c r="D34" s="771"/>
      <c r="E34" s="771"/>
      <c r="F34" s="771"/>
      <c r="G34" s="771"/>
      <c r="H34" s="771"/>
      <c r="I34" s="771"/>
    </row>
    <row r="35" spans="1:9">
      <c r="A35" s="772" t="s">
        <v>0</v>
      </c>
      <c r="B35" s="778" t="s">
        <v>30</v>
      </c>
      <c r="C35" s="778"/>
      <c r="D35" s="779" t="s">
        <v>31</v>
      </c>
      <c r="E35" s="780"/>
      <c r="F35" s="781" t="s">
        <v>32</v>
      </c>
      <c r="G35" s="782"/>
      <c r="H35" s="779" t="s">
        <v>33</v>
      </c>
      <c r="I35" s="783"/>
    </row>
    <row r="36" spans="1:9">
      <c r="A36" s="773"/>
      <c r="B36" s="42" t="s">
        <v>37</v>
      </c>
      <c r="C36" s="42" t="s">
        <v>38</v>
      </c>
      <c r="D36" s="69" t="s">
        <v>37</v>
      </c>
      <c r="E36" s="70" t="s">
        <v>38</v>
      </c>
      <c r="F36" s="42" t="s">
        <v>37</v>
      </c>
      <c r="G36" s="42" t="s">
        <v>38</v>
      </c>
      <c r="H36" s="69" t="s">
        <v>37</v>
      </c>
      <c r="I36" s="70" t="s">
        <v>38</v>
      </c>
    </row>
    <row r="37" spans="1:9">
      <c r="A37" s="56" t="s">
        <v>204</v>
      </c>
      <c r="B37" s="34">
        <v>5.2</v>
      </c>
      <c r="C37" s="34">
        <v>2</v>
      </c>
      <c r="D37" s="72">
        <v>12.8</v>
      </c>
      <c r="E37" s="57">
        <v>3.5</v>
      </c>
      <c r="F37" s="34">
        <v>5.2</v>
      </c>
      <c r="G37" s="34">
        <v>2.7</v>
      </c>
      <c r="H37" s="72">
        <v>2.8</v>
      </c>
      <c r="I37" s="57">
        <v>0.7</v>
      </c>
    </row>
    <row r="38" spans="1:9">
      <c r="A38" s="59" t="s">
        <v>205</v>
      </c>
      <c r="B38" s="36">
        <v>4.8</v>
      </c>
      <c r="C38" s="36">
        <v>1.5</v>
      </c>
      <c r="D38" s="78">
        <v>9.6999999999999993</v>
      </c>
      <c r="E38" s="79">
        <v>2.2999999999999998</v>
      </c>
      <c r="F38" s="36">
        <v>5.6</v>
      </c>
      <c r="G38" s="36">
        <v>1.5</v>
      </c>
      <c r="H38" s="78">
        <v>2.9</v>
      </c>
      <c r="I38" s="79">
        <v>1.1000000000000001</v>
      </c>
    </row>
    <row r="39" spans="1:9">
      <c r="A39" s="61" t="s">
        <v>192</v>
      </c>
      <c r="B39" s="34">
        <v>6.5</v>
      </c>
      <c r="C39" s="34">
        <v>1.7</v>
      </c>
      <c r="D39" s="72">
        <v>12.7</v>
      </c>
      <c r="E39" s="57">
        <v>3.5</v>
      </c>
      <c r="F39" s="34">
        <v>6.6</v>
      </c>
      <c r="G39" s="34">
        <v>1.6</v>
      </c>
      <c r="H39" s="72">
        <v>4.5999999999999996</v>
      </c>
      <c r="I39" s="57">
        <v>0.9</v>
      </c>
    </row>
    <row r="40" spans="1:9">
      <c r="A40" s="59" t="s">
        <v>196</v>
      </c>
      <c r="B40" s="36">
        <v>4.5999999999999996</v>
      </c>
      <c r="C40" s="36">
        <v>1.4</v>
      </c>
      <c r="D40" s="78">
        <v>11.8</v>
      </c>
      <c r="E40" s="79">
        <v>2.9</v>
      </c>
      <c r="F40" s="36">
        <v>4</v>
      </c>
      <c r="G40" s="36">
        <v>0.9</v>
      </c>
      <c r="H40" s="78">
        <v>2.7</v>
      </c>
      <c r="I40" s="79">
        <v>1</v>
      </c>
    </row>
    <row r="41" spans="1:9">
      <c r="A41" s="63" t="s">
        <v>197</v>
      </c>
      <c r="B41" s="320">
        <v>6.1263184955313461</v>
      </c>
      <c r="C41" s="320">
        <v>1.5097245991944306</v>
      </c>
      <c r="D41" s="321">
        <v>15.820650088615226</v>
      </c>
      <c r="E41" s="319">
        <v>2.4108909955421871</v>
      </c>
      <c r="F41" s="320">
        <v>6.5855070011747134</v>
      </c>
      <c r="G41" s="320">
        <v>1.8737796792659638</v>
      </c>
      <c r="H41" s="321">
        <v>3.5264723678449448</v>
      </c>
      <c r="I41" s="319">
        <v>0.87261647744505855</v>
      </c>
    </row>
    <row r="42" spans="1:9">
      <c r="A42" s="593" t="s">
        <v>522</v>
      </c>
      <c r="B42" s="593"/>
      <c r="C42" s="593"/>
      <c r="D42" s="593"/>
      <c r="E42" s="593"/>
      <c r="F42" s="593"/>
    </row>
  </sheetData>
  <mergeCells count="29">
    <mergeCell ref="B1:G1"/>
    <mergeCell ref="A11:I11"/>
    <mergeCell ref="A22:I22"/>
    <mergeCell ref="A33:I33"/>
    <mergeCell ref="A23:I23"/>
    <mergeCell ref="A24:A25"/>
    <mergeCell ref="B24:C24"/>
    <mergeCell ref="D24:E24"/>
    <mergeCell ref="F24:G24"/>
    <mergeCell ref="H24:I24"/>
    <mergeCell ref="B13:C13"/>
    <mergeCell ref="D13:E13"/>
    <mergeCell ref="F13:G13"/>
    <mergeCell ref="H13:I13"/>
    <mergeCell ref="B2:G2"/>
    <mergeCell ref="D3:E3"/>
    <mergeCell ref="A34:I34"/>
    <mergeCell ref="A35:A36"/>
    <mergeCell ref="B35:C35"/>
    <mergeCell ref="D35:E35"/>
    <mergeCell ref="F35:G35"/>
    <mergeCell ref="H35:I35"/>
    <mergeCell ref="A12:I12"/>
    <mergeCell ref="A13:A14"/>
    <mergeCell ref="D4:E4"/>
    <mergeCell ref="D5:E5"/>
    <mergeCell ref="D6:E6"/>
    <mergeCell ref="D7:E7"/>
    <mergeCell ref="D8:E8"/>
  </mergeCells>
  <pageMargins left="0.70866141732283472" right="0.70866141732283472" top="0.74803149606299213" bottom="0.74803149606299213" header="0.31496062992125984" footer="0.31496062992125984"/>
  <pageSetup scale="97" orientation="landscape" r:id="rId1"/>
  <rowBreaks count="1" manualBreakCount="1">
    <brk id="2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39997558519241921"/>
  </sheetPr>
  <dimension ref="B1:J42"/>
  <sheetViews>
    <sheetView showGridLines="0" view="pageBreakPreview" topLeftCell="A14" zoomScale="60" workbookViewId="0">
      <selection activeCell="B34" sqref="B34:J34"/>
    </sheetView>
  </sheetViews>
  <sheetFormatPr defaultColWidth="11.42578125" defaultRowHeight="15"/>
  <cols>
    <col min="2" max="3" width="12" customWidth="1"/>
    <col min="4" max="4" width="13" customWidth="1"/>
    <col min="5" max="5" width="13.140625" bestFit="1" customWidth="1"/>
    <col min="6" max="7" width="13.85546875" bestFit="1" customWidth="1"/>
    <col min="8" max="8" width="15.5703125" customWidth="1"/>
    <col min="9" max="10" width="12" customWidth="1"/>
  </cols>
  <sheetData>
    <row r="1" spans="2:10">
      <c r="C1" s="667" t="s">
        <v>566</v>
      </c>
      <c r="D1" s="667"/>
      <c r="E1" s="667"/>
      <c r="F1" s="667"/>
      <c r="G1" s="667"/>
      <c r="H1" s="667"/>
    </row>
    <row r="2" spans="2:10" ht="42.75" customHeight="1">
      <c r="C2" s="668" t="s">
        <v>461</v>
      </c>
      <c r="D2" s="699"/>
      <c r="E2" s="699"/>
      <c r="F2" s="699"/>
      <c r="G2" s="699"/>
      <c r="H2" s="699"/>
    </row>
    <row r="3" spans="2:10" ht="23.25" customHeight="1">
      <c r="C3" s="52" t="s">
        <v>0</v>
      </c>
      <c r="D3" s="53" t="s">
        <v>30</v>
      </c>
      <c r="E3" s="784" t="s">
        <v>31</v>
      </c>
      <c r="F3" s="784"/>
      <c r="G3" s="53" t="s">
        <v>32</v>
      </c>
      <c r="H3" s="54" t="s">
        <v>33</v>
      </c>
    </row>
    <row r="4" spans="2:10">
      <c r="C4" s="56" t="s">
        <v>204</v>
      </c>
      <c r="D4" s="160">
        <v>14.4</v>
      </c>
      <c r="E4" s="789">
        <v>12.5</v>
      </c>
      <c r="F4" s="774"/>
      <c r="G4" s="160">
        <v>17</v>
      </c>
      <c r="H4" s="57">
        <v>13.5</v>
      </c>
    </row>
    <row r="5" spans="2:10">
      <c r="C5" s="59" t="s">
        <v>205</v>
      </c>
      <c r="D5" s="161">
        <v>10.4</v>
      </c>
      <c r="E5" s="788">
        <v>6.4</v>
      </c>
      <c r="F5" s="788"/>
      <c r="G5" s="161">
        <v>9.4</v>
      </c>
      <c r="H5" s="79">
        <v>13.1</v>
      </c>
    </row>
    <row r="6" spans="2:10">
      <c r="C6" s="61" t="s">
        <v>192</v>
      </c>
      <c r="D6" s="56">
        <v>11.5</v>
      </c>
      <c r="E6" s="774">
        <v>9.5</v>
      </c>
      <c r="F6" s="774"/>
      <c r="G6" s="56">
        <v>11.3</v>
      </c>
      <c r="H6" s="57">
        <v>12.6</v>
      </c>
    </row>
    <row r="7" spans="2:10">
      <c r="C7" s="59" t="s">
        <v>196</v>
      </c>
      <c r="D7" s="161">
        <v>12</v>
      </c>
      <c r="E7" s="788">
        <v>8.6</v>
      </c>
      <c r="F7" s="788"/>
      <c r="G7" s="161">
        <v>11.9</v>
      </c>
      <c r="H7" s="79">
        <v>13.7</v>
      </c>
    </row>
    <row r="8" spans="2:10">
      <c r="C8" s="63" t="s">
        <v>197</v>
      </c>
      <c r="D8" s="162">
        <v>10</v>
      </c>
      <c r="E8" s="790">
        <v>10.1</v>
      </c>
      <c r="F8" s="790"/>
      <c r="G8" s="162">
        <v>8.8000000000000007</v>
      </c>
      <c r="H8" s="82">
        <v>10.8</v>
      </c>
    </row>
    <row r="9" spans="2:10" ht="114" customHeight="1">
      <c r="C9" s="791" t="s">
        <v>93</v>
      </c>
      <c r="D9" s="792"/>
      <c r="E9" s="792"/>
      <c r="F9" s="792"/>
      <c r="G9" s="792"/>
      <c r="H9" s="793"/>
      <c r="I9" s="68"/>
      <c r="J9" s="68"/>
    </row>
    <row r="11" spans="2:10">
      <c r="B11" s="667" t="s">
        <v>567</v>
      </c>
      <c r="C11" s="667"/>
      <c r="D11" s="667"/>
      <c r="E11" s="667"/>
      <c r="F11" s="667"/>
      <c r="G11" s="667"/>
      <c r="H11" s="667"/>
      <c r="I11" s="667"/>
      <c r="J11" s="667"/>
    </row>
    <row r="12" spans="2:10" ht="41.25" customHeight="1">
      <c r="B12" s="771" t="s">
        <v>462</v>
      </c>
      <c r="C12" s="771"/>
      <c r="D12" s="771"/>
      <c r="E12" s="771"/>
      <c r="F12" s="771"/>
      <c r="G12" s="771"/>
      <c r="H12" s="771"/>
      <c r="I12" s="771"/>
      <c r="J12" s="771"/>
    </row>
    <row r="13" spans="2:10" ht="16.5" customHeight="1">
      <c r="B13" s="772" t="s">
        <v>0</v>
      </c>
      <c r="C13" s="778" t="s">
        <v>30</v>
      </c>
      <c r="D13" s="778"/>
      <c r="E13" s="779" t="s">
        <v>31</v>
      </c>
      <c r="F13" s="780"/>
      <c r="G13" s="781" t="s">
        <v>32</v>
      </c>
      <c r="H13" s="782"/>
      <c r="I13" s="779" t="s">
        <v>33</v>
      </c>
      <c r="J13" s="783"/>
    </row>
    <row r="14" spans="2:10">
      <c r="B14" s="773"/>
      <c r="C14" s="42" t="s">
        <v>14</v>
      </c>
      <c r="D14" s="42" t="s">
        <v>15</v>
      </c>
      <c r="E14" s="69" t="s">
        <v>14</v>
      </c>
      <c r="F14" s="70" t="s">
        <v>15</v>
      </c>
      <c r="G14" s="42" t="s">
        <v>14</v>
      </c>
      <c r="H14" s="42" t="s">
        <v>15</v>
      </c>
      <c r="I14" s="69" t="s">
        <v>14</v>
      </c>
      <c r="J14" s="70" t="s">
        <v>15</v>
      </c>
    </row>
    <row r="15" spans="2:10">
      <c r="B15" s="71">
        <v>2014</v>
      </c>
      <c r="C15" s="163">
        <v>14</v>
      </c>
      <c r="D15" s="163">
        <v>15.3</v>
      </c>
      <c r="E15" s="164">
        <v>12.2</v>
      </c>
      <c r="F15" s="165">
        <v>13</v>
      </c>
      <c r="G15" s="163">
        <v>16</v>
      </c>
      <c r="H15" s="163">
        <v>18.399999999999999</v>
      </c>
      <c r="I15" s="164">
        <v>13.5</v>
      </c>
      <c r="J15" s="57">
        <v>13.6</v>
      </c>
    </row>
    <row r="16" spans="2:10">
      <c r="B16" s="73">
        <v>2015</v>
      </c>
      <c r="C16" s="36">
        <v>10.6</v>
      </c>
      <c r="D16" s="79">
        <v>10</v>
      </c>
      <c r="E16" s="78">
        <v>5.2</v>
      </c>
      <c r="F16" s="79">
        <v>8.1999999999999993</v>
      </c>
      <c r="G16" s="79">
        <v>10</v>
      </c>
      <c r="H16" s="36">
        <v>8.5</v>
      </c>
      <c r="I16" s="78">
        <v>13.2</v>
      </c>
      <c r="J16" s="79">
        <v>12.9</v>
      </c>
    </row>
    <row r="17" spans="2:10">
      <c r="B17" s="71">
        <v>2016</v>
      </c>
      <c r="C17" s="34">
        <v>12.1</v>
      </c>
      <c r="D17" s="34">
        <v>10.5</v>
      </c>
      <c r="E17" s="72">
        <v>9.3000000000000007</v>
      </c>
      <c r="F17" s="57">
        <v>9.9</v>
      </c>
      <c r="G17" s="34">
        <v>11</v>
      </c>
      <c r="H17" s="34">
        <v>11.8</v>
      </c>
      <c r="I17" s="72">
        <v>13.8</v>
      </c>
      <c r="J17" s="57">
        <v>9.5</v>
      </c>
    </row>
    <row r="18" spans="2:10">
      <c r="B18" s="73">
        <v>2017</v>
      </c>
      <c r="C18" s="36">
        <v>12</v>
      </c>
      <c r="D18" s="36">
        <v>12.2</v>
      </c>
      <c r="E18" s="78">
        <v>7.6</v>
      </c>
      <c r="F18" s="79">
        <v>10</v>
      </c>
      <c r="G18" s="36">
        <v>11.1</v>
      </c>
      <c r="H18" s="36">
        <v>13.4</v>
      </c>
      <c r="I18" s="78">
        <v>14.1</v>
      </c>
      <c r="J18" s="79">
        <v>12.5</v>
      </c>
    </row>
    <row r="19" spans="2:10">
      <c r="B19" s="76">
        <v>2018</v>
      </c>
      <c r="C19" s="80">
        <v>9.4</v>
      </c>
      <c r="D19" s="80">
        <v>11.2</v>
      </c>
      <c r="E19" s="81"/>
      <c r="F19" s="82"/>
      <c r="G19" s="80"/>
      <c r="H19" s="80"/>
      <c r="I19" s="81"/>
      <c r="J19" s="82"/>
    </row>
    <row r="20" spans="2:10" ht="20.25" customHeight="1">
      <c r="B20" s="785" t="s">
        <v>523</v>
      </c>
      <c r="C20" s="786"/>
      <c r="D20" s="786"/>
      <c r="E20" s="786"/>
      <c r="F20" s="786"/>
      <c r="G20" s="786"/>
      <c r="H20" s="786"/>
      <c r="I20" s="786"/>
      <c r="J20" s="787"/>
    </row>
    <row r="22" spans="2:10">
      <c r="B22" s="667" t="s">
        <v>568</v>
      </c>
      <c r="C22" s="667"/>
      <c r="D22" s="667"/>
      <c r="E22" s="667"/>
      <c r="F22" s="667"/>
      <c r="G22" s="667"/>
      <c r="H22" s="667"/>
      <c r="I22" s="667"/>
      <c r="J22" s="667"/>
    </row>
    <row r="23" spans="2:10" ht="44.25" customHeight="1">
      <c r="B23" s="771" t="s">
        <v>94</v>
      </c>
      <c r="C23" s="771"/>
      <c r="D23" s="771"/>
      <c r="E23" s="771"/>
      <c r="F23" s="771"/>
      <c r="G23" s="771"/>
      <c r="H23" s="771"/>
      <c r="I23" s="771"/>
      <c r="J23" s="771"/>
    </row>
    <row r="24" spans="2:10">
      <c r="B24" s="772" t="s">
        <v>0</v>
      </c>
      <c r="C24" s="778" t="s">
        <v>30</v>
      </c>
      <c r="D24" s="778"/>
      <c r="E24" s="779" t="s">
        <v>31</v>
      </c>
      <c r="F24" s="780"/>
      <c r="G24" s="781" t="s">
        <v>32</v>
      </c>
      <c r="H24" s="782"/>
      <c r="I24" s="779" t="s">
        <v>33</v>
      </c>
      <c r="J24" s="783"/>
    </row>
    <row r="25" spans="2:10">
      <c r="B25" s="773"/>
      <c r="C25" s="42" t="s">
        <v>35</v>
      </c>
      <c r="D25" s="42" t="s">
        <v>36</v>
      </c>
      <c r="E25" s="69" t="s">
        <v>35</v>
      </c>
      <c r="F25" s="70" t="s">
        <v>36</v>
      </c>
      <c r="G25" s="42" t="s">
        <v>35</v>
      </c>
      <c r="H25" s="42" t="s">
        <v>36</v>
      </c>
      <c r="I25" s="69" t="s">
        <v>35</v>
      </c>
      <c r="J25" s="70" t="s">
        <v>36</v>
      </c>
    </row>
    <row r="26" spans="2:10">
      <c r="B26" s="71">
        <v>2014</v>
      </c>
      <c r="C26" s="34">
        <v>14.2</v>
      </c>
      <c r="D26" s="34">
        <v>15</v>
      </c>
      <c r="E26" s="72">
        <v>12.7</v>
      </c>
      <c r="F26" s="57">
        <v>10.9</v>
      </c>
      <c r="G26" s="34">
        <v>14.6</v>
      </c>
      <c r="H26" s="34">
        <v>22.9</v>
      </c>
      <c r="I26" s="72">
        <v>12.9</v>
      </c>
      <c r="J26" s="57">
        <v>11.9</v>
      </c>
    </row>
    <row r="27" spans="2:10">
      <c r="B27" s="73">
        <v>2015</v>
      </c>
      <c r="C27" s="36">
        <v>9.6999999999999993</v>
      </c>
      <c r="D27" s="36">
        <v>10.8</v>
      </c>
      <c r="E27" s="78">
        <v>5.6</v>
      </c>
      <c r="F27" s="79">
        <v>6.4</v>
      </c>
      <c r="G27" s="36">
        <v>9</v>
      </c>
      <c r="H27" s="36">
        <v>9.6</v>
      </c>
      <c r="I27" s="78">
        <v>10.199999999999999</v>
      </c>
      <c r="J27" s="79">
        <v>15.3</v>
      </c>
    </row>
    <row r="28" spans="2:10">
      <c r="B28" s="71">
        <v>2016</v>
      </c>
      <c r="C28" s="34">
        <v>12.6</v>
      </c>
      <c r="D28" s="34">
        <v>11</v>
      </c>
      <c r="E28" s="72">
        <v>6.8</v>
      </c>
      <c r="F28" s="57">
        <v>9.8000000000000007</v>
      </c>
      <c r="G28" s="34">
        <v>13.9</v>
      </c>
      <c r="H28" s="34">
        <v>10.1</v>
      </c>
      <c r="I28" s="72">
        <v>12.4</v>
      </c>
      <c r="J28" s="57">
        <v>12.8</v>
      </c>
    </row>
    <row r="29" spans="2:10">
      <c r="B29" s="73">
        <v>2017</v>
      </c>
      <c r="C29" s="36">
        <v>12.5</v>
      </c>
      <c r="D29" s="36">
        <v>11.7</v>
      </c>
      <c r="E29" s="78">
        <v>12.5</v>
      </c>
      <c r="F29" s="79">
        <v>8.1999999999999993</v>
      </c>
      <c r="G29" s="36">
        <v>13.7</v>
      </c>
      <c r="H29" s="36">
        <v>10.9</v>
      </c>
      <c r="I29" s="78">
        <v>11.9</v>
      </c>
      <c r="J29" s="79">
        <v>15.7</v>
      </c>
    </row>
    <row r="30" spans="2:10">
      <c r="B30" s="76">
        <v>2018</v>
      </c>
      <c r="C30" s="80">
        <v>8.6999999999999993</v>
      </c>
      <c r="D30" s="80">
        <v>10.6</v>
      </c>
      <c r="E30" s="81"/>
      <c r="F30" s="82"/>
      <c r="G30" s="80"/>
      <c r="H30" s="80"/>
      <c r="I30" s="81"/>
      <c r="J30" s="82"/>
    </row>
    <row r="31" spans="2:10">
      <c r="B31" s="593" t="s">
        <v>523</v>
      </c>
      <c r="C31" s="593"/>
      <c r="D31" s="593"/>
      <c r="E31" s="593"/>
      <c r="F31" s="593"/>
      <c r="G31" s="593"/>
    </row>
    <row r="33" spans="2:10">
      <c r="B33" s="667" t="s">
        <v>569</v>
      </c>
      <c r="C33" s="667"/>
      <c r="D33" s="667"/>
      <c r="E33" s="667"/>
      <c r="F33" s="667"/>
      <c r="G33" s="667"/>
      <c r="H33" s="667"/>
      <c r="I33" s="667"/>
      <c r="J33" s="667"/>
    </row>
    <row r="34" spans="2:10" ht="44.25" customHeight="1">
      <c r="B34" s="771" t="s">
        <v>463</v>
      </c>
      <c r="C34" s="771"/>
      <c r="D34" s="771"/>
      <c r="E34" s="771"/>
      <c r="F34" s="771"/>
      <c r="G34" s="771"/>
      <c r="H34" s="771"/>
      <c r="I34" s="771"/>
      <c r="J34" s="771"/>
    </row>
    <row r="35" spans="2:10">
      <c r="B35" s="772" t="s">
        <v>0</v>
      </c>
      <c r="C35" s="778" t="s">
        <v>30</v>
      </c>
      <c r="D35" s="778"/>
      <c r="E35" s="779" t="s">
        <v>31</v>
      </c>
      <c r="F35" s="780"/>
      <c r="G35" s="781" t="s">
        <v>32</v>
      </c>
      <c r="H35" s="782"/>
      <c r="I35" s="779" t="s">
        <v>33</v>
      </c>
      <c r="J35" s="783"/>
    </row>
    <row r="36" spans="2:10">
      <c r="B36" s="773"/>
      <c r="C36" s="42" t="s">
        <v>95</v>
      </c>
      <c r="D36" s="42" t="s">
        <v>96</v>
      </c>
      <c r="E36" s="42" t="s">
        <v>95</v>
      </c>
      <c r="F36" s="42" t="s">
        <v>96</v>
      </c>
      <c r="G36" s="42" t="s">
        <v>95</v>
      </c>
      <c r="H36" s="42" t="s">
        <v>96</v>
      </c>
      <c r="I36" s="42" t="s">
        <v>95</v>
      </c>
      <c r="J36" s="42" t="s">
        <v>96</v>
      </c>
    </row>
    <row r="37" spans="2:10">
      <c r="B37" s="71">
        <v>2014</v>
      </c>
      <c r="C37" s="34">
        <v>15.3</v>
      </c>
      <c r="D37" s="34">
        <v>12.1</v>
      </c>
      <c r="E37" s="72">
        <v>10.199999999999999</v>
      </c>
      <c r="F37" s="57">
        <v>13.2</v>
      </c>
      <c r="G37" s="34">
        <v>20.3</v>
      </c>
      <c r="H37" s="34">
        <v>15.9</v>
      </c>
      <c r="I37" s="72">
        <v>14.3</v>
      </c>
      <c r="J37" s="57">
        <v>13.1</v>
      </c>
    </row>
    <row r="38" spans="2:10">
      <c r="B38" s="73">
        <v>2015</v>
      </c>
      <c r="C38" s="36">
        <v>11.5</v>
      </c>
      <c r="D38" s="36">
        <v>10</v>
      </c>
      <c r="E38" s="78">
        <v>7.9</v>
      </c>
      <c r="F38" s="79">
        <v>6</v>
      </c>
      <c r="G38" s="36">
        <v>9.4</v>
      </c>
      <c r="H38" s="36">
        <v>9.4</v>
      </c>
      <c r="I38" s="78">
        <v>13.9</v>
      </c>
      <c r="J38" s="79">
        <v>12.7</v>
      </c>
    </row>
    <row r="39" spans="2:10">
      <c r="B39" s="71">
        <v>2016</v>
      </c>
      <c r="C39" s="34">
        <v>13.4</v>
      </c>
      <c r="D39" s="34">
        <v>10.8</v>
      </c>
      <c r="E39" s="72">
        <v>8.6</v>
      </c>
      <c r="F39" s="57">
        <v>9.8000000000000007</v>
      </c>
      <c r="G39" s="34">
        <v>14.5</v>
      </c>
      <c r="H39" s="34">
        <v>10.1</v>
      </c>
      <c r="I39" s="72">
        <v>14.2</v>
      </c>
      <c r="J39" s="57">
        <v>11.9</v>
      </c>
    </row>
    <row r="40" spans="2:10">
      <c r="B40" s="73">
        <v>2017</v>
      </c>
      <c r="C40" s="36">
        <v>15.7</v>
      </c>
      <c r="D40" s="36">
        <v>10.7</v>
      </c>
      <c r="E40" s="78">
        <v>10.3</v>
      </c>
      <c r="F40" s="79">
        <v>8.1999999999999993</v>
      </c>
      <c r="G40" s="36">
        <v>14.9</v>
      </c>
      <c r="H40" s="36">
        <v>10.9</v>
      </c>
      <c r="I40" s="78">
        <v>17.899999999999999</v>
      </c>
      <c r="J40" s="79">
        <v>11.8</v>
      </c>
    </row>
    <row r="41" spans="2:10">
      <c r="B41" s="76">
        <v>2018</v>
      </c>
      <c r="C41" s="80"/>
      <c r="D41" s="80"/>
      <c r="E41" s="81"/>
      <c r="F41" s="82"/>
      <c r="G41" s="80"/>
      <c r="H41" s="80"/>
      <c r="I41" s="81"/>
      <c r="J41" s="82"/>
    </row>
    <row r="42" spans="2:10">
      <c r="B42" s="593" t="s">
        <v>523</v>
      </c>
      <c r="C42" s="593"/>
      <c r="D42" s="593"/>
      <c r="E42" s="593"/>
      <c r="F42" s="593"/>
      <c r="G42" s="593"/>
    </row>
  </sheetData>
  <mergeCells count="31">
    <mergeCell ref="C1:H1"/>
    <mergeCell ref="B11:J11"/>
    <mergeCell ref="B22:J22"/>
    <mergeCell ref="B33:J33"/>
    <mergeCell ref="E7:F7"/>
    <mergeCell ref="C2:H2"/>
    <mergeCell ref="E3:F3"/>
    <mergeCell ref="E4:F4"/>
    <mergeCell ref="E5:F5"/>
    <mergeCell ref="E6:F6"/>
    <mergeCell ref="E8:F8"/>
    <mergeCell ref="C9:H9"/>
    <mergeCell ref="B12:J12"/>
    <mergeCell ref="B13:B14"/>
    <mergeCell ref="C13:D13"/>
    <mergeCell ref="E13:F13"/>
    <mergeCell ref="G13:H13"/>
    <mergeCell ref="I13:J13"/>
    <mergeCell ref="B20:J20"/>
    <mergeCell ref="B23:J23"/>
    <mergeCell ref="B24:B25"/>
    <mergeCell ref="C24:D24"/>
    <mergeCell ref="E24:F24"/>
    <mergeCell ref="G24:H24"/>
    <mergeCell ref="I24:J24"/>
    <mergeCell ref="B34:J34"/>
    <mergeCell ref="B35:B36"/>
    <mergeCell ref="C35:D35"/>
    <mergeCell ref="E35:F35"/>
    <mergeCell ref="G35:H35"/>
    <mergeCell ref="I35:J35"/>
  </mergeCells>
  <pageMargins left="0.70866141732283472" right="0.70866141732283472" top="0.74803149606299213" bottom="0.74803149606299213" header="0.31496062992125984" footer="0.31496062992125984"/>
  <pageSetup scale="94" fitToHeight="2" orientation="landscape" r:id="rId1"/>
  <rowBreaks count="1" manualBreakCount="1">
    <brk id="21"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39997558519241921"/>
  </sheetPr>
  <dimension ref="B1:J54"/>
  <sheetViews>
    <sheetView showGridLines="0" view="pageBreakPreview" topLeftCell="A22" zoomScale="60" workbookViewId="0">
      <selection activeCell="B45" sqref="B45:J45"/>
    </sheetView>
  </sheetViews>
  <sheetFormatPr defaultColWidth="11.42578125" defaultRowHeight="15"/>
  <cols>
    <col min="2" max="3" width="12" customWidth="1"/>
    <col min="4" max="4" width="13" customWidth="1"/>
    <col min="5" max="5" width="13.140625" bestFit="1" customWidth="1"/>
    <col min="6" max="7" width="13.85546875" bestFit="1" customWidth="1"/>
    <col min="8" max="8" width="15.5703125" customWidth="1"/>
    <col min="9" max="10" width="12" customWidth="1"/>
  </cols>
  <sheetData>
    <row r="1" spans="2:10">
      <c r="C1" s="667" t="s">
        <v>570</v>
      </c>
      <c r="D1" s="667"/>
      <c r="E1" s="667"/>
      <c r="F1" s="667"/>
      <c r="G1" s="667"/>
      <c r="H1" s="667"/>
    </row>
    <row r="2" spans="2:10" ht="54.75" customHeight="1">
      <c r="C2" s="688" t="s">
        <v>464</v>
      </c>
      <c r="D2" s="726"/>
      <c r="E2" s="726"/>
      <c r="F2" s="726"/>
      <c r="G2" s="726"/>
      <c r="H2" s="726"/>
    </row>
    <row r="3" spans="2:10" ht="23.25" customHeight="1">
      <c r="C3" s="52" t="s">
        <v>0</v>
      </c>
      <c r="D3" s="53" t="s">
        <v>30</v>
      </c>
      <c r="E3" s="784" t="s">
        <v>31</v>
      </c>
      <c r="F3" s="784"/>
      <c r="G3" s="53" t="s">
        <v>32</v>
      </c>
      <c r="H3" s="54" t="s">
        <v>33</v>
      </c>
    </row>
    <row r="4" spans="2:10">
      <c r="C4" s="56" t="s">
        <v>204</v>
      </c>
      <c r="D4" s="56">
        <v>9.8000000000000007</v>
      </c>
      <c r="E4" s="774">
        <v>3.2</v>
      </c>
      <c r="F4" s="774"/>
      <c r="G4" s="56">
        <v>6.7</v>
      </c>
      <c r="H4" s="57">
        <v>13.1</v>
      </c>
    </row>
    <row r="5" spans="2:10">
      <c r="C5" s="59" t="s">
        <v>205</v>
      </c>
      <c r="D5" s="59">
        <v>7.4</v>
      </c>
      <c r="E5" s="775">
        <v>2.2000000000000002</v>
      </c>
      <c r="F5" s="775"/>
      <c r="G5" s="59">
        <v>6.5</v>
      </c>
      <c r="H5" s="60">
        <v>9.1</v>
      </c>
    </row>
    <row r="6" spans="2:10">
      <c r="C6" s="61" t="s">
        <v>192</v>
      </c>
      <c r="D6" s="61">
        <v>6.3</v>
      </c>
      <c r="E6" s="776">
        <v>2.6</v>
      </c>
      <c r="F6" s="776"/>
      <c r="G6" s="61">
        <v>4.5999999999999996</v>
      </c>
      <c r="H6" s="62">
        <v>8.1999999999999993</v>
      </c>
    </row>
    <row r="7" spans="2:10">
      <c r="C7" s="59" t="s">
        <v>196</v>
      </c>
      <c r="D7" s="59">
        <v>8.4</v>
      </c>
      <c r="E7" s="775">
        <v>1.6</v>
      </c>
      <c r="F7" s="775"/>
      <c r="G7" s="59">
        <v>5.4</v>
      </c>
      <c r="H7" s="60">
        <v>11.7</v>
      </c>
    </row>
    <row r="8" spans="2:10">
      <c r="C8" s="322" t="s">
        <v>197</v>
      </c>
      <c r="D8" s="322">
        <v>11</v>
      </c>
      <c r="E8" s="812">
        <v>3.5</v>
      </c>
      <c r="F8" s="813"/>
      <c r="G8" s="322">
        <v>7</v>
      </c>
      <c r="H8" s="323">
        <v>14.4</v>
      </c>
    </row>
    <row r="9" spans="2:10" ht="20.25" customHeight="1">
      <c r="C9" s="65" t="s">
        <v>525</v>
      </c>
      <c r="D9" s="66"/>
      <c r="E9" s="66"/>
      <c r="F9" s="66"/>
      <c r="G9" s="66"/>
      <c r="H9" s="67"/>
      <c r="I9" s="68"/>
      <c r="J9" s="68"/>
    </row>
    <row r="11" spans="2:10">
      <c r="B11" s="667" t="s">
        <v>571</v>
      </c>
      <c r="C11" s="667"/>
      <c r="D11" s="667"/>
      <c r="E11" s="667"/>
      <c r="F11" s="667"/>
      <c r="G11" s="667"/>
      <c r="H11" s="667"/>
      <c r="I11" s="667"/>
      <c r="J11" s="667"/>
    </row>
    <row r="12" spans="2:10" ht="55.5" customHeight="1">
      <c r="B12" s="771" t="s">
        <v>465</v>
      </c>
      <c r="C12" s="771"/>
      <c r="D12" s="771"/>
      <c r="E12" s="771"/>
      <c r="F12" s="771"/>
      <c r="G12" s="771"/>
      <c r="H12" s="771"/>
      <c r="I12" s="771"/>
      <c r="J12" s="771"/>
    </row>
    <row r="13" spans="2:10" ht="16.5" customHeight="1">
      <c r="B13" s="814" t="s">
        <v>0</v>
      </c>
      <c r="C13" s="750" t="s">
        <v>30</v>
      </c>
      <c r="D13" s="750"/>
      <c r="E13" s="810" t="s">
        <v>31</v>
      </c>
      <c r="F13" s="816"/>
      <c r="G13" s="808" t="s">
        <v>32</v>
      </c>
      <c r="H13" s="809"/>
      <c r="I13" s="810" t="s">
        <v>33</v>
      </c>
      <c r="J13" s="811"/>
    </row>
    <row r="14" spans="2:10">
      <c r="B14" s="815"/>
      <c r="C14" s="42" t="s">
        <v>14</v>
      </c>
      <c r="D14" s="42" t="s">
        <v>15</v>
      </c>
      <c r="E14" s="69" t="s">
        <v>14</v>
      </c>
      <c r="F14" s="70" t="s">
        <v>15</v>
      </c>
      <c r="G14" s="42" t="s">
        <v>14</v>
      </c>
      <c r="H14" s="42" t="s">
        <v>15</v>
      </c>
      <c r="I14" s="69" t="s">
        <v>14</v>
      </c>
      <c r="J14" s="70" t="s">
        <v>15</v>
      </c>
    </row>
    <row r="15" spans="2:10">
      <c r="B15" s="56" t="s">
        <v>204</v>
      </c>
      <c r="C15" s="34">
        <v>65.900000000000006</v>
      </c>
      <c r="D15" s="34">
        <v>34.1</v>
      </c>
      <c r="E15" s="72">
        <v>60.4</v>
      </c>
      <c r="F15" s="57">
        <v>39.6</v>
      </c>
      <c r="G15" s="34">
        <v>53.2</v>
      </c>
      <c r="H15" s="34">
        <v>46.8</v>
      </c>
      <c r="I15" s="72">
        <v>69.3</v>
      </c>
      <c r="J15" s="57">
        <v>30.7</v>
      </c>
    </row>
    <row r="16" spans="2:10">
      <c r="B16" s="59" t="s">
        <v>205</v>
      </c>
      <c r="C16" s="74">
        <v>71.5</v>
      </c>
      <c r="D16" s="74">
        <v>28.5</v>
      </c>
      <c r="E16" s="58">
        <v>43.3</v>
      </c>
      <c r="F16" s="60">
        <v>56.7</v>
      </c>
      <c r="G16" s="74">
        <v>51.3</v>
      </c>
      <c r="H16" s="74">
        <v>48.7</v>
      </c>
      <c r="I16" s="58">
        <v>81.3</v>
      </c>
      <c r="J16" s="60">
        <v>18.7</v>
      </c>
    </row>
    <row r="17" spans="2:10">
      <c r="B17" s="61" t="s">
        <v>192</v>
      </c>
      <c r="C17" s="75">
        <v>70.7</v>
      </c>
      <c r="D17" s="75">
        <v>29.3</v>
      </c>
      <c r="E17" s="55">
        <v>56.9</v>
      </c>
      <c r="F17" s="62">
        <v>43.1</v>
      </c>
      <c r="G17" s="75">
        <v>59.3</v>
      </c>
      <c r="H17" s="75">
        <v>40.700000000000003</v>
      </c>
      <c r="I17" s="55">
        <v>75.5</v>
      </c>
      <c r="J17" s="62">
        <v>24.5</v>
      </c>
    </row>
    <row r="18" spans="2:10">
      <c r="B18" s="59" t="s">
        <v>196</v>
      </c>
      <c r="C18" s="74">
        <v>77.900000000000006</v>
      </c>
      <c r="D18" s="74">
        <v>22.1</v>
      </c>
      <c r="E18" s="58">
        <v>50.6</v>
      </c>
      <c r="F18" s="79">
        <v>49.4</v>
      </c>
      <c r="G18" s="74">
        <v>64.5</v>
      </c>
      <c r="H18" s="74">
        <v>35.5</v>
      </c>
      <c r="I18" s="58">
        <v>82.2</v>
      </c>
      <c r="J18" s="60">
        <v>17.8</v>
      </c>
    </row>
    <row r="19" spans="2:10">
      <c r="B19" s="322" t="s">
        <v>197</v>
      </c>
      <c r="C19" s="34">
        <v>72.660829238166329</v>
      </c>
      <c r="D19" s="34">
        <v>27.339170761833675</v>
      </c>
      <c r="E19" s="72">
        <v>64.892996108949418</v>
      </c>
      <c r="F19" s="57">
        <v>35.107003891050582</v>
      </c>
      <c r="G19" s="34">
        <f>G17/I17*100</f>
        <v>78.543046357615893</v>
      </c>
      <c r="H19" s="34">
        <f>H17/I17*100</f>
        <v>53.90728476821193</v>
      </c>
      <c r="I19" s="72">
        <v>75.659389372194823</v>
      </c>
      <c r="J19" s="57">
        <v>24.340610627805177</v>
      </c>
    </row>
    <row r="20" spans="2:10" ht="20.25" customHeight="1">
      <c r="B20" s="785" t="s">
        <v>523</v>
      </c>
      <c r="C20" s="786"/>
      <c r="D20" s="786"/>
      <c r="E20" s="786"/>
      <c r="F20" s="786"/>
      <c r="G20" s="786"/>
      <c r="H20" s="786"/>
      <c r="I20" s="786"/>
      <c r="J20" s="787"/>
    </row>
    <row r="22" spans="2:10">
      <c r="B22" s="667" t="s">
        <v>572</v>
      </c>
      <c r="C22" s="667"/>
      <c r="D22" s="667"/>
      <c r="E22" s="667"/>
      <c r="F22" s="667"/>
      <c r="G22" s="667"/>
      <c r="H22" s="667"/>
      <c r="I22" s="667"/>
      <c r="J22" s="667"/>
    </row>
    <row r="23" spans="2:10" ht="60.75" customHeight="1">
      <c r="B23" s="771" t="s">
        <v>466</v>
      </c>
      <c r="C23" s="771"/>
      <c r="D23" s="771"/>
      <c r="E23" s="771"/>
      <c r="F23" s="771"/>
      <c r="G23" s="771"/>
      <c r="H23" s="771"/>
      <c r="I23" s="771"/>
      <c r="J23" s="771"/>
    </row>
    <row r="24" spans="2:10">
      <c r="B24" s="772" t="s">
        <v>0</v>
      </c>
      <c r="C24" s="778" t="s">
        <v>30</v>
      </c>
      <c r="D24" s="778"/>
      <c r="E24" s="779" t="s">
        <v>31</v>
      </c>
      <c r="F24" s="780"/>
      <c r="G24" s="781" t="s">
        <v>32</v>
      </c>
      <c r="H24" s="782"/>
      <c r="I24" s="779" t="s">
        <v>33</v>
      </c>
      <c r="J24" s="783"/>
    </row>
    <row r="25" spans="2:10">
      <c r="B25" s="773"/>
      <c r="C25" s="42" t="s">
        <v>35</v>
      </c>
      <c r="D25" s="42" t="s">
        <v>36</v>
      </c>
      <c r="E25" s="69" t="s">
        <v>35</v>
      </c>
      <c r="F25" s="70" t="s">
        <v>36</v>
      </c>
      <c r="G25" s="42" t="s">
        <v>35</v>
      </c>
      <c r="H25" s="42" t="s">
        <v>36</v>
      </c>
      <c r="I25" s="69" t="s">
        <v>35</v>
      </c>
      <c r="J25" s="70" t="s">
        <v>36</v>
      </c>
    </row>
    <row r="26" spans="2:10">
      <c r="B26" s="56" t="s">
        <v>204</v>
      </c>
      <c r="C26" s="34">
        <v>30.8</v>
      </c>
      <c r="D26" s="34">
        <v>69.2</v>
      </c>
      <c r="E26" s="72">
        <v>82.7</v>
      </c>
      <c r="F26" s="57">
        <v>17.3</v>
      </c>
      <c r="G26" s="34">
        <v>26.4</v>
      </c>
      <c r="H26" s="34">
        <v>73.599999999999994</v>
      </c>
      <c r="I26" s="72">
        <v>28.5</v>
      </c>
      <c r="J26" s="57">
        <v>71.5</v>
      </c>
    </row>
    <row r="27" spans="2:10">
      <c r="B27" s="59" t="s">
        <v>205</v>
      </c>
      <c r="C27" s="36">
        <v>55</v>
      </c>
      <c r="D27" s="36">
        <v>45</v>
      </c>
      <c r="E27" s="78">
        <v>10.9</v>
      </c>
      <c r="F27" s="79">
        <v>89.1</v>
      </c>
      <c r="G27" s="36">
        <v>44.4</v>
      </c>
      <c r="H27" s="36">
        <v>55.6</v>
      </c>
      <c r="I27" s="78">
        <v>61.9</v>
      </c>
      <c r="J27" s="79">
        <v>38.1</v>
      </c>
    </row>
    <row r="28" spans="2:10">
      <c r="B28" s="61" t="s">
        <v>192</v>
      </c>
      <c r="C28" s="34">
        <v>47.1</v>
      </c>
      <c r="D28" s="34">
        <v>52.9</v>
      </c>
      <c r="E28" s="72">
        <v>13.1</v>
      </c>
      <c r="F28" s="57">
        <v>86.9</v>
      </c>
      <c r="G28" s="34">
        <v>59.3</v>
      </c>
      <c r="H28" s="34">
        <v>40.700000000000003</v>
      </c>
      <c r="I28" s="72">
        <v>46.1</v>
      </c>
      <c r="J28" s="57">
        <v>53.9</v>
      </c>
    </row>
    <row r="29" spans="2:10">
      <c r="B29" s="59" t="s">
        <v>196</v>
      </c>
      <c r="C29" s="36">
        <v>67.3</v>
      </c>
      <c r="D29" s="36">
        <v>32.700000000000003</v>
      </c>
      <c r="E29" s="78">
        <v>28.7</v>
      </c>
      <c r="F29" s="79">
        <v>71.3</v>
      </c>
      <c r="G29" s="36">
        <v>57.4</v>
      </c>
      <c r="H29" s="36">
        <v>42.6</v>
      </c>
      <c r="I29" s="78">
        <v>71</v>
      </c>
      <c r="J29" s="79">
        <v>29</v>
      </c>
    </row>
    <row r="30" spans="2:10">
      <c r="B30" s="322" t="s">
        <v>197</v>
      </c>
      <c r="C30" s="320">
        <v>67.995938301588694</v>
      </c>
      <c r="D30" s="320">
        <v>32.004061698411313</v>
      </c>
      <c r="E30" s="72">
        <f>E28/G28*100</f>
        <v>22.091062394603711</v>
      </c>
      <c r="F30" s="57">
        <f>F28/G28*100</f>
        <v>146.54300168634066</v>
      </c>
      <c r="G30" s="34">
        <v>50.438182553593094</v>
      </c>
      <c r="H30" s="34">
        <v>49.561817446406906</v>
      </c>
      <c r="I30" s="72">
        <v>72.518516466264018</v>
      </c>
      <c r="J30" s="57">
        <v>27.481483533735982</v>
      </c>
    </row>
    <row r="31" spans="2:10">
      <c r="B31" s="593" t="s">
        <v>523</v>
      </c>
      <c r="C31" s="593"/>
      <c r="D31" s="593"/>
      <c r="E31" s="593"/>
      <c r="F31" s="593"/>
      <c r="G31" s="593"/>
    </row>
    <row r="33" spans="2:10">
      <c r="B33" s="667" t="s">
        <v>573</v>
      </c>
      <c r="C33" s="667"/>
      <c r="D33" s="667"/>
      <c r="E33" s="667"/>
      <c r="F33" s="667"/>
      <c r="G33" s="667"/>
      <c r="H33" s="667"/>
      <c r="I33" s="667"/>
    </row>
    <row r="34" spans="2:10" ht="37.5" customHeight="1">
      <c r="B34" s="771" t="s">
        <v>575</v>
      </c>
      <c r="C34" s="771"/>
      <c r="D34" s="771"/>
      <c r="E34" s="771"/>
      <c r="F34" s="771"/>
      <c r="G34" s="771"/>
      <c r="H34" s="771"/>
      <c r="I34" s="771"/>
      <c r="J34" s="668"/>
    </row>
    <row r="35" spans="2:10">
      <c r="B35" s="806" t="s">
        <v>39</v>
      </c>
      <c r="C35" s="807"/>
      <c r="D35" s="782"/>
      <c r="E35" s="334" t="s">
        <v>190</v>
      </c>
      <c r="F35" s="335" t="s">
        <v>191</v>
      </c>
      <c r="G35" s="334" t="s">
        <v>192</v>
      </c>
      <c r="H35" s="335" t="s">
        <v>196</v>
      </c>
      <c r="I35" s="335" t="s">
        <v>197</v>
      </c>
      <c r="J35" s="83"/>
    </row>
    <row r="36" spans="2:10">
      <c r="B36" s="797" t="s">
        <v>40</v>
      </c>
      <c r="C36" s="798"/>
      <c r="D36" s="799"/>
      <c r="E36" s="84">
        <v>0.2</v>
      </c>
      <c r="F36" s="85">
        <v>0.3</v>
      </c>
      <c r="G36" s="84"/>
      <c r="H36" s="85">
        <v>0.2</v>
      </c>
      <c r="I36" s="85"/>
      <c r="J36" s="86"/>
    </row>
    <row r="37" spans="2:10">
      <c r="B37" s="800" t="s">
        <v>41</v>
      </c>
      <c r="C37" s="801"/>
      <c r="D37" s="802"/>
      <c r="E37" s="87">
        <v>0.3</v>
      </c>
      <c r="F37" s="88">
        <v>0.8</v>
      </c>
      <c r="G37" s="87"/>
      <c r="H37" s="88"/>
      <c r="I37" s="324">
        <v>0.6</v>
      </c>
      <c r="J37" s="86"/>
    </row>
    <row r="38" spans="2:10">
      <c r="B38" s="797" t="s">
        <v>42</v>
      </c>
      <c r="C38" s="798"/>
      <c r="D38" s="799"/>
      <c r="E38" s="84">
        <v>5.9</v>
      </c>
      <c r="F38" s="85">
        <v>10.6</v>
      </c>
      <c r="G38" s="84">
        <v>7.9</v>
      </c>
      <c r="H38" s="85">
        <v>8.6999999999999993</v>
      </c>
      <c r="I38" s="325">
        <v>9.6</v>
      </c>
      <c r="J38" s="86"/>
    </row>
    <row r="39" spans="2:10" ht="30" customHeight="1">
      <c r="B39" s="803" t="s">
        <v>43</v>
      </c>
      <c r="C39" s="804"/>
      <c r="D39" s="805"/>
      <c r="E39" s="87">
        <v>23.8</v>
      </c>
      <c r="F39" s="88">
        <v>20.7</v>
      </c>
      <c r="G39" s="87">
        <v>18.7</v>
      </c>
      <c r="H39" s="88">
        <v>14.9</v>
      </c>
      <c r="I39" s="324">
        <v>16.899999999999999</v>
      </c>
      <c r="J39" s="86"/>
    </row>
    <row r="40" spans="2:10">
      <c r="B40" s="797" t="s">
        <v>44</v>
      </c>
      <c r="C40" s="798"/>
      <c r="D40" s="799"/>
      <c r="E40" s="89">
        <v>34</v>
      </c>
      <c r="F40" s="90">
        <v>43</v>
      </c>
      <c r="G40" s="89">
        <v>58.6</v>
      </c>
      <c r="H40" s="90">
        <v>33.299999999999997</v>
      </c>
      <c r="I40" s="326">
        <v>10.9</v>
      </c>
      <c r="J40" s="86"/>
    </row>
    <row r="41" spans="2:10">
      <c r="B41" s="794" t="s">
        <v>45</v>
      </c>
      <c r="C41" s="795"/>
      <c r="D41" s="796"/>
      <c r="E41" s="87">
        <v>35.799999999999997</v>
      </c>
      <c r="F41" s="88">
        <v>24.5</v>
      </c>
      <c r="G41" s="87">
        <v>14.7</v>
      </c>
      <c r="H41" s="88">
        <v>42.9</v>
      </c>
      <c r="I41" s="324">
        <v>61.9</v>
      </c>
      <c r="J41" s="86"/>
    </row>
    <row r="42" spans="2:10">
      <c r="B42" s="593" t="s">
        <v>523</v>
      </c>
      <c r="C42" s="593"/>
      <c r="D42" s="593"/>
      <c r="E42" s="593"/>
      <c r="F42" s="593"/>
      <c r="G42" s="593"/>
    </row>
    <row r="44" spans="2:10">
      <c r="B44" s="667" t="s">
        <v>574</v>
      </c>
      <c r="C44" s="667"/>
      <c r="D44" s="667"/>
      <c r="E44" s="667"/>
      <c r="F44" s="667"/>
      <c r="G44" s="667"/>
      <c r="H44" s="667"/>
      <c r="I44" s="667"/>
    </row>
    <row r="45" spans="2:10" ht="48" customHeight="1">
      <c r="B45" s="771" t="s">
        <v>576</v>
      </c>
      <c r="C45" s="771"/>
      <c r="D45" s="771"/>
      <c r="E45" s="771"/>
      <c r="F45" s="771"/>
      <c r="G45" s="771"/>
      <c r="H45" s="771"/>
      <c r="I45" s="771"/>
      <c r="J45" s="668"/>
    </row>
    <row r="46" spans="2:10">
      <c r="B46" s="806" t="s">
        <v>46</v>
      </c>
      <c r="C46" s="807"/>
      <c r="D46" s="782"/>
      <c r="E46" s="334" t="s">
        <v>190</v>
      </c>
      <c r="F46" s="335" t="s">
        <v>191</v>
      </c>
      <c r="G46" s="334" t="s">
        <v>192</v>
      </c>
      <c r="H46" s="335" t="s">
        <v>196</v>
      </c>
      <c r="I46" s="335" t="s">
        <v>197</v>
      </c>
      <c r="J46" s="83"/>
    </row>
    <row r="47" spans="2:10">
      <c r="B47" s="797" t="s">
        <v>22</v>
      </c>
      <c r="C47" s="798"/>
      <c r="D47" s="799"/>
      <c r="E47" s="84">
        <v>0.2</v>
      </c>
      <c r="F47" s="85">
        <v>0.4</v>
      </c>
      <c r="G47" s="84">
        <v>1.1000000000000001</v>
      </c>
      <c r="H47" s="85">
        <v>0.3</v>
      </c>
      <c r="I47" s="85"/>
      <c r="J47" s="86"/>
    </row>
    <row r="48" spans="2:10">
      <c r="B48" s="800" t="s">
        <v>20</v>
      </c>
      <c r="C48" s="801"/>
      <c r="D48" s="802"/>
      <c r="E48" s="87">
        <v>2.6</v>
      </c>
      <c r="F48" s="88">
        <v>1.2</v>
      </c>
      <c r="G48" s="87">
        <v>3.5</v>
      </c>
      <c r="H48" s="88">
        <v>4.3</v>
      </c>
      <c r="I48" s="327">
        <v>0.6</v>
      </c>
      <c r="J48" s="86"/>
    </row>
    <row r="49" spans="2:10">
      <c r="B49" s="797" t="s">
        <v>27</v>
      </c>
      <c r="C49" s="798"/>
      <c r="D49" s="799"/>
      <c r="E49" s="84">
        <v>2.9</v>
      </c>
      <c r="F49" s="85">
        <v>5.5</v>
      </c>
      <c r="G49" s="84">
        <v>3.4</v>
      </c>
      <c r="H49" s="85">
        <v>3.9</v>
      </c>
      <c r="I49" s="328">
        <v>3.2</v>
      </c>
      <c r="J49" s="86"/>
    </row>
    <row r="50" spans="2:10">
      <c r="B50" s="803" t="s">
        <v>47</v>
      </c>
      <c r="C50" s="804"/>
      <c r="D50" s="805"/>
      <c r="E50" s="87">
        <v>8.1</v>
      </c>
      <c r="F50" s="88">
        <v>11.4</v>
      </c>
      <c r="G50" s="87">
        <v>9.3000000000000007</v>
      </c>
      <c r="H50" s="88">
        <v>4.5999999999999996</v>
      </c>
      <c r="I50" s="327">
        <v>6.1</v>
      </c>
      <c r="J50" s="86"/>
    </row>
    <row r="51" spans="2:10">
      <c r="B51" s="797" t="s">
        <v>48</v>
      </c>
      <c r="C51" s="798"/>
      <c r="D51" s="799"/>
      <c r="E51" s="89">
        <v>21.4</v>
      </c>
      <c r="F51" s="90">
        <v>22.9</v>
      </c>
      <c r="G51" s="89">
        <v>24</v>
      </c>
      <c r="H51" s="90">
        <v>20.7</v>
      </c>
      <c r="I51" s="329">
        <v>22</v>
      </c>
      <c r="J51" s="86"/>
    </row>
    <row r="52" spans="2:10">
      <c r="B52" s="794" t="s">
        <v>49</v>
      </c>
      <c r="C52" s="795"/>
      <c r="D52" s="796"/>
      <c r="E52" s="87">
        <v>64.7</v>
      </c>
      <c r="F52" s="88">
        <v>58.9</v>
      </c>
      <c r="G52" s="87">
        <v>58.8</v>
      </c>
      <c r="H52" s="88">
        <v>66.2</v>
      </c>
      <c r="I52" s="327">
        <v>66.7</v>
      </c>
      <c r="J52" s="86"/>
    </row>
    <row r="53" spans="2:10">
      <c r="B53" s="593" t="s">
        <v>523</v>
      </c>
      <c r="C53" s="593"/>
      <c r="D53" s="593"/>
      <c r="E53" s="593"/>
      <c r="F53" s="593"/>
      <c r="G53" s="593"/>
    </row>
    <row r="54" spans="2:10">
      <c r="B54" s="593" t="s">
        <v>486</v>
      </c>
      <c r="C54" s="593"/>
      <c r="D54" s="593"/>
      <c r="E54" s="593"/>
      <c r="F54" s="593"/>
      <c r="G54" s="593"/>
    </row>
  </sheetData>
  <mergeCells count="41">
    <mergeCell ref="C1:H1"/>
    <mergeCell ref="B11:J11"/>
    <mergeCell ref="B22:J22"/>
    <mergeCell ref="B33:I33"/>
    <mergeCell ref="B44:I44"/>
    <mergeCell ref="E7:F7"/>
    <mergeCell ref="C2:H2"/>
    <mergeCell ref="E3:F3"/>
    <mergeCell ref="E4:F4"/>
    <mergeCell ref="E5:F5"/>
    <mergeCell ref="E6:F6"/>
    <mergeCell ref="E8:F8"/>
    <mergeCell ref="B12:J12"/>
    <mergeCell ref="B13:B14"/>
    <mergeCell ref="C13:D13"/>
    <mergeCell ref="E13:F13"/>
    <mergeCell ref="G13:H13"/>
    <mergeCell ref="I13:J13"/>
    <mergeCell ref="B20:J20"/>
    <mergeCell ref="B23:J23"/>
    <mergeCell ref="B24:B25"/>
    <mergeCell ref="C24:D24"/>
    <mergeCell ref="E24:F24"/>
    <mergeCell ref="G24:H24"/>
    <mergeCell ref="I24:J24"/>
    <mergeCell ref="B46:D46"/>
    <mergeCell ref="B34:J34"/>
    <mergeCell ref="B35:D35"/>
    <mergeCell ref="B36:D36"/>
    <mergeCell ref="B37:D37"/>
    <mergeCell ref="B38:D38"/>
    <mergeCell ref="B39:D39"/>
    <mergeCell ref="B40:D40"/>
    <mergeCell ref="B41:D41"/>
    <mergeCell ref="B45:J45"/>
    <mergeCell ref="B52:D52"/>
    <mergeCell ref="B47:D47"/>
    <mergeCell ref="B48:D48"/>
    <mergeCell ref="B49:D49"/>
    <mergeCell ref="B50:D50"/>
    <mergeCell ref="B51:D51"/>
  </mergeCells>
  <pageMargins left="0.70866141732283472" right="0.70866141732283472" top="0.74803149606299213" bottom="0.74803149606299213" header="0.31496062992125984" footer="0.31496062992125984"/>
  <pageSetup scale="85" fitToHeight="2" orientation="landscape" r:id="rId1"/>
  <rowBreaks count="1" manualBreakCount="1">
    <brk id="31"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5" tint="0.39997558519241921"/>
    <pageSetUpPr fitToPage="1"/>
  </sheetPr>
  <dimension ref="B2:G31"/>
  <sheetViews>
    <sheetView showGridLines="0" view="pageBreakPreview" zoomScale="60" zoomScaleNormal="106" workbookViewId="0">
      <selection activeCell="H8" sqref="H8"/>
    </sheetView>
  </sheetViews>
  <sheetFormatPr defaultColWidth="11.42578125" defaultRowHeight="15.75"/>
  <cols>
    <col min="1" max="1" width="11.42578125" style="14"/>
    <col min="2" max="2" width="18.7109375" style="15" customWidth="1"/>
    <col min="3" max="6" width="15.7109375" style="15" customWidth="1"/>
    <col min="7" max="7" width="12.7109375" style="15" customWidth="1"/>
    <col min="8" max="8" width="12.7109375" style="14" customWidth="1"/>
    <col min="9" max="16384" width="11.42578125" style="14"/>
  </cols>
  <sheetData>
    <row r="2" spans="2:7">
      <c r="B2" s="718" t="s">
        <v>577</v>
      </c>
      <c r="C2" s="718"/>
      <c r="D2" s="718"/>
      <c r="E2" s="718"/>
      <c r="F2" s="718"/>
    </row>
    <row r="3" spans="2:7" ht="63.75" customHeight="1">
      <c r="B3" s="713" t="s">
        <v>468</v>
      </c>
      <c r="C3" s="713"/>
      <c r="D3" s="713"/>
      <c r="E3" s="713"/>
      <c r="F3" s="713"/>
      <c r="G3" s="16"/>
    </row>
    <row r="4" spans="2:7" ht="18.75" customHeight="1">
      <c r="B4" s="818" t="s">
        <v>0</v>
      </c>
      <c r="C4" s="820" t="s">
        <v>12</v>
      </c>
      <c r="D4" s="821"/>
      <c r="E4" s="820" t="s">
        <v>13</v>
      </c>
      <c r="F4" s="822"/>
      <c r="G4" s="17"/>
    </row>
    <row r="5" spans="2:7" ht="21.75" customHeight="1">
      <c r="B5" s="819"/>
      <c r="C5" s="20" t="s">
        <v>14</v>
      </c>
      <c r="D5" s="21" t="s">
        <v>15</v>
      </c>
      <c r="E5" s="20" t="s">
        <v>14</v>
      </c>
      <c r="F5" s="22" t="s">
        <v>15</v>
      </c>
      <c r="G5" s="18"/>
    </row>
    <row r="6" spans="2:7">
      <c r="B6" s="23" t="s">
        <v>204</v>
      </c>
      <c r="C6" s="23">
        <v>37.84156566410747</v>
      </c>
      <c r="D6" s="24">
        <v>62.15843433589253</v>
      </c>
      <c r="E6" s="23">
        <v>91.571389179260848</v>
      </c>
      <c r="F6" s="25">
        <v>8.4286108207391539</v>
      </c>
      <c r="G6" s="19"/>
    </row>
    <row r="7" spans="2:7">
      <c r="B7" s="26" t="s">
        <v>205</v>
      </c>
      <c r="C7" s="26">
        <v>39.159319005505296</v>
      </c>
      <c r="D7" s="27">
        <v>60.840680994494697</v>
      </c>
      <c r="E7" s="26">
        <v>92.49068976141676</v>
      </c>
      <c r="F7" s="28">
        <v>7.509310238583236</v>
      </c>
      <c r="G7" s="19"/>
    </row>
    <row r="8" spans="2:7">
      <c r="B8" s="23" t="s">
        <v>192</v>
      </c>
      <c r="C8" s="23">
        <v>39.478432517801579</v>
      </c>
      <c r="D8" s="24">
        <v>60.521567482198421</v>
      </c>
      <c r="E8" s="23">
        <v>92.237000263005172</v>
      </c>
      <c r="F8" s="25">
        <v>7.7629997369948285</v>
      </c>
      <c r="G8" s="19"/>
    </row>
    <row r="9" spans="2:7">
      <c r="B9" s="26" t="s">
        <v>196</v>
      </c>
      <c r="C9" s="26">
        <v>40.663655158883863</v>
      </c>
      <c r="D9" s="27">
        <v>59.336344841116137</v>
      </c>
      <c r="E9" s="26">
        <v>92.21353358956145</v>
      </c>
      <c r="F9" s="28">
        <v>7.7864664104385559</v>
      </c>
      <c r="G9" s="19"/>
    </row>
    <row r="10" spans="2:7">
      <c r="B10" s="310" t="s">
        <v>197</v>
      </c>
      <c r="C10" s="310">
        <v>38.057315440261128</v>
      </c>
      <c r="D10" s="311">
        <v>61.942684559738879</v>
      </c>
      <c r="E10" s="310">
        <v>91.820099043604486</v>
      </c>
      <c r="F10" s="312">
        <v>8.1799009563955121</v>
      </c>
      <c r="G10" s="19"/>
    </row>
    <row r="11" spans="2:7" ht="45.75" customHeight="1">
      <c r="B11" s="817" t="s">
        <v>526</v>
      </c>
      <c r="C11" s="817"/>
      <c r="D11" s="817"/>
      <c r="E11" s="817"/>
      <c r="F11" s="817"/>
    </row>
    <row r="12" spans="2:7">
      <c r="B12" s="14"/>
      <c r="C12" s="14"/>
      <c r="D12" s="14"/>
      <c r="E12" s="14"/>
      <c r="F12" s="14"/>
      <c r="G12" s="14"/>
    </row>
    <row r="13" spans="2:7">
      <c r="B13" s="14"/>
      <c r="C13" s="14"/>
      <c r="D13" s="14"/>
      <c r="E13" s="14"/>
      <c r="F13" s="14"/>
      <c r="G13" s="14"/>
    </row>
    <row r="14" spans="2:7">
      <c r="B14" s="14"/>
      <c r="C14" s="14"/>
      <c r="D14" s="14"/>
      <c r="E14" s="14"/>
      <c r="F14" s="14"/>
      <c r="G14" s="14"/>
    </row>
    <row r="15" spans="2:7" ht="90" customHeight="1">
      <c r="B15" s="14"/>
      <c r="C15" s="14"/>
      <c r="D15" s="14"/>
      <c r="E15" s="14"/>
      <c r="F15" s="14"/>
      <c r="G15" s="14"/>
    </row>
    <row r="16" spans="2:7" ht="20.25" customHeight="1">
      <c r="B16" s="14"/>
      <c r="C16" s="14"/>
      <c r="D16" s="14"/>
      <c r="E16" s="14"/>
      <c r="F16" s="14"/>
      <c r="G16" s="14"/>
    </row>
    <row r="17" spans="2:7" ht="32.25" customHeight="1">
      <c r="B17" s="14"/>
      <c r="C17" s="14"/>
      <c r="D17" s="14"/>
      <c r="E17" s="14"/>
      <c r="F17" s="14"/>
      <c r="G17" s="14"/>
    </row>
    <row r="18" spans="2:7" ht="32.25" customHeight="1">
      <c r="B18" s="14"/>
      <c r="C18" s="14"/>
      <c r="D18" s="14"/>
      <c r="E18" s="14"/>
      <c r="F18" s="14"/>
      <c r="G18" s="14"/>
    </row>
    <row r="19" spans="2:7">
      <c r="B19" s="14"/>
      <c r="C19" s="14"/>
      <c r="D19" s="14"/>
      <c r="E19" s="14"/>
      <c r="F19" s="14"/>
      <c r="G19" s="14"/>
    </row>
    <row r="20" spans="2:7">
      <c r="B20" s="14"/>
      <c r="C20" s="14"/>
      <c r="D20" s="14"/>
      <c r="E20" s="14"/>
      <c r="F20" s="14"/>
      <c r="G20" s="14"/>
    </row>
    <row r="21" spans="2:7">
      <c r="B21" s="14"/>
      <c r="C21" s="14"/>
      <c r="D21" s="14"/>
      <c r="E21" s="14"/>
      <c r="F21" s="14"/>
      <c r="G21" s="14"/>
    </row>
    <row r="22" spans="2:7">
      <c r="B22" s="14"/>
      <c r="C22" s="14"/>
      <c r="D22" s="14"/>
      <c r="E22" s="14"/>
      <c r="F22" s="14"/>
      <c r="G22" s="14"/>
    </row>
    <row r="23" spans="2:7">
      <c r="B23" s="14"/>
      <c r="C23" s="14"/>
      <c r="D23" s="14"/>
      <c r="E23" s="14"/>
      <c r="F23" s="14"/>
      <c r="G23" s="14"/>
    </row>
    <row r="24" spans="2:7" ht="57" customHeight="1">
      <c r="B24" s="14"/>
      <c r="C24" s="14"/>
      <c r="D24" s="14"/>
      <c r="E24" s="14"/>
      <c r="F24" s="14"/>
      <c r="G24" s="14"/>
    </row>
    <row r="25" spans="2:7">
      <c r="B25" s="14"/>
      <c r="C25" s="14"/>
      <c r="D25" s="14"/>
      <c r="E25" s="14"/>
      <c r="F25" s="14"/>
      <c r="G25" s="14"/>
    </row>
    <row r="27" spans="2:7">
      <c r="C27" s="14"/>
      <c r="D27" s="14"/>
      <c r="E27" s="14"/>
      <c r="F27" s="14"/>
      <c r="G27" s="14"/>
    </row>
    <row r="28" spans="2:7">
      <c r="C28" s="14"/>
      <c r="D28" s="14"/>
      <c r="E28" s="14"/>
      <c r="F28" s="14"/>
      <c r="G28" s="14"/>
    </row>
    <row r="29" spans="2:7">
      <c r="C29" s="14"/>
      <c r="D29" s="14"/>
      <c r="E29" s="14"/>
      <c r="F29" s="14"/>
      <c r="G29" s="14"/>
    </row>
    <row r="30" spans="2:7">
      <c r="C30" s="14"/>
      <c r="D30" s="14"/>
      <c r="E30" s="14"/>
      <c r="F30" s="14"/>
      <c r="G30" s="14"/>
    </row>
    <row r="31" spans="2:7">
      <c r="C31" s="14"/>
      <c r="D31" s="14"/>
      <c r="E31" s="14"/>
      <c r="F31" s="14"/>
      <c r="G31" s="14"/>
    </row>
  </sheetData>
  <mergeCells count="6">
    <mergeCell ref="B2:F2"/>
    <mergeCell ref="B11:F11"/>
    <mergeCell ref="B3:F3"/>
    <mergeCell ref="B4:B5"/>
    <mergeCell ref="C4:D4"/>
    <mergeCell ref="E4:F4"/>
  </mergeCells>
  <pageMargins left="0.70866141732283472" right="0.70866141732283472" top="0.74803149606299213" bottom="0.74803149606299213" header="0.31496062992125984" footer="0.31496062992125984"/>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39997558519241921"/>
    <pageSetUpPr fitToPage="1"/>
  </sheetPr>
  <dimension ref="B2:G16"/>
  <sheetViews>
    <sheetView showGridLines="0" view="pageBreakPreview" zoomScale="60" workbookViewId="0">
      <selection activeCell="B3" sqref="B3:F3"/>
    </sheetView>
  </sheetViews>
  <sheetFormatPr defaultColWidth="11.42578125" defaultRowHeight="15.75"/>
  <cols>
    <col min="1" max="1" width="11.42578125" style="14"/>
    <col min="2" max="2" width="18.7109375" style="15" customWidth="1"/>
    <col min="3" max="6" width="15.7109375" style="15" customWidth="1"/>
    <col min="7" max="7" width="12.7109375" style="15" customWidth="1"/>
    <col min="8" max="8" width="12.7109375" style="14" customWidth="1"/>
    <col min="9" max="16384" width="11.42578125" style="14"/>
  </cols>
  <sheetData>
    <row r="2" spans="2:7" ht="22.5" customHeight="1">
      <c r="B2" s="718" t="s">
        <v>578</v>
      </c>
      <c r="C2" s="718"/>
      <c r="D2" s="718"/>
      <c r="E2" s="718"/>
      <c r="F2" s="718"/>
    </row>
    <row r="3" spans="2:7" ht="66" customHeight="1">
      <c r="B3" s="713" t="s">
        <v>467</v>
      </c>
      <c r="C3" s="713"/>
      <c r="D3" s="713"/>
      <c r="E3" s="713"/>
      <c r="F3" s="713"/>
      <c r="G3" s="16"/>
    </row>
    <row r="4" spans="2:7" ht="18.75" customHeight="1">
      <c r="B4" s="818" t="s">
        <v>0</v>
      </c>
      <c r="C4" s="820" t="s">
        <v>12</v>
      </c>
      <c r="D4" s="821"/>
      <c r="E4" s="820" t="s">
        <v>13</v>
      </c>
      <c r="F4" s="822"/>
      <c r="G4" s="17"/>
    </row>
    <row r="5" spans="2:7" ht="21.75" customHeight="1">
      <c r="B5" s="819"/>
      <c r="C5" s="20" t="s">
        <v>14</v>
      </c>
      <c r="D5" s="21" t="s">
        <v>15</v>
      </c>
      <c r="E5" s="20" t="s">
        <v>14</v>
      </c>
      <c r="F5" s="22" t="s">
        <v>15</v>
      </c>
      <c r="G5" s="18"/>
    </row>
    <row r="6" spans="2:7">
      <c r="B6" s="23" t="s">
        <v>204</v>
      </c>
      <c r="C6" s="23">
        <v>66.97467873379594</v>
      </c>
      <c r="D6" s="24">
        <v>33.02532126620406</v>
      </c>
      <c r="E6" s="23">
        <v>93.277236295819364</v>
      </c>
      <c r="F6" s="25">
        <v>6.7227637041806361</v>
      </c>
      <c r="G6" s="19"/>
    </row>
    <row r="7" spans="2:7">
      <c r="B7" s="26" t="s">
        <v>205</v>
      </c>
      <c r="C7" s="26">
        <v>69.396362130973628</v>
      </c>
      <c r="D7" s="27">
        <v>30.603637869026368</v>
      </c>
      <c r="E7" s="26">
        <v>88.661144451018515</v>
      </c>
      <c r="F7" s="28">
        <v>11.33885554898149</v>
      </c>
      <c r="G7" s="19"/>
    </row>
    <row r="8" spans="2:7">
      <c r="B8" s="23" t="s">
        <v>192</v>
      </c>
      <c r="C8" s="23">
        <v>70.599178670782919</v>
      </c>
      <c r="D8" s="24">
        <v>29.400821329217088</v>
      </c>
      <c r="E8" s="23">
        <v>91.350627116751653</v>
      </c>
      <c r="F8" s="25">
        <v>8.6493728832483541</v>
      </c>
      <c r="G8" s="19"/>
    </row>
    <row r="9" spans="2:7">
      <c r="B9" s="26" t="s">
        <v>196</v>
      </c>
      <c r="C9" s="26">
        <v>71.229694658934349</v>
      </c>
      <c r="D9" s="27">
        <v>28.770305341065651</v>
      </c>
      <c r="E9" s="26">
        <v>88.182096203416492</v>
      </c>
      <c r="F9" s="28">
        <v>11.817903796583511</v>
      </c>
      <c r="G9" s="19"/>
    </row>
    <row r="10" spans="2:7">
      <c r="B10" s="310" t="s">
        <v>197</v>
      </c>
      <c r="C10" s="310">
        <v>68.999955668986658</v>
      </c>
      <c r="D10" s="311">
        <v>31.000044331013342</v>
      </c>
      <c r="E10" s="310">
        <v>87.319111352673417</v>
      </c>
      <c r="F10" s="312">
        <v>12.680888647326585</v>
      </c>
      <c r="G10" s="19"/>
    </row>
    <row r="11" spans="2:7" ht="36" customHeight="1">
      <c r="B11" s="817" t="s">
        <v>527</v>
      </c>
      <c r="C11" s="817"/>
      <c r="D11" s="817"/>
      <c r="E11" s="817"/>
      <c r="F11" s="817"/>
    </row>
    <row r="12" spans="2:7">
      <c r="C12" s="14"/>
      <c r="D12" s="14"/>
      <c r="E12" s="14"/>
      <c r="F12" s="14"/>
      <c r="G12" s="14"/>
    </row>
    <row r="13" spans="2:7">
      <c r="C13" s="14"/>
      <c r="D13" s="14"/>
      <c r="E13" s="14"/>
      <c r="F13" s="14"/>
      <c r="G13" s="14"/>
    </row>
    <row r="14" spans="2:7">
      <c r="C14" s="14"/>
      <c r="D14" s="14"/>
      <c r="E14" s="14"/>
      <c r="F14" s="14"/>
      <c r="G14" s="14"/>
    </row>
    <row r="15" spans="2:7">
      <c r="C15" s="14"/>
      <c r="D15" s="14"/>
      <c r="E15" s="14"/>
      <c r="F15" s="14"/>
      <c r="G15" s="14"/>
    </row>
    <row r="16" spans="2:7">
      <c r="C16" s="14"/>
      <c r="D16" s="14"/>
      <c r="E16" s="14"/>
      <c r="F16" s="14"/>
      <c r="G16" s="14"/>
    </row>
  </sheetData>
  <mergeCells count="6">
    <mergeCell ref="B2:F2"/>
    <mergeCell ref="B11:F11"/>
    <mergeCell ref="B3:F3"/>
    <mergeCell ref="B4:B5"/>
    <mergeCell ref="C4:D4"/>
    <mergeCell ref="E4:F4"/>
  </mergeCells>
  <pageMargins left="0.70866141732283472" right="0.70866141732283472" top="0.74803149606299213" bottom="0.74803149606299213" header="0.31496062992125984" footer="0.31496062992125984"/>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39997558519241921"/>
  </sheetPr>
  <dimension ref="B2:I36"/>
  <sheetViews>
    <sheetView showGridLines="0" view="pageBreakPreview" topLeftCell="A9" zoomScale="60" zoomScaleNormal="91" workbookViewId="0">
      <selection activeCell="D14" sqref="D14:E14"/>
    </sheetView>
  </sheetViews>
  <sheetFormatPr defaultColWidth="11.42578125" defaultRowHeight="15"/>
  <cols>
    <col min="2" max="2" width="12" customWidth="1"/>
    <col min="3" max="4" width="15.7109375" customWidth="1"/>
    <col min="5" max="6" width="12" customWidth="1"/>
  </cols>
  <sheetData>
    <row r="2" spans="2:9">
      <c r="B2" s="667" t="s">
        <v>579</v>
      </c>
      <c r="C2" s="667"/>
      <c r="D2" s="667"/>
      <c r="E2" s="667"/>
      <c r="F2" s="667"/>
    </row>
    <row r="3" spans="2:9" ht="61.5" customHeight="1">
      <c r="B3" s="825" t="s">
        <v>469</v>
      </c>
      <c r="C3" s="825"/>
      <c r="D3" s="825"/>
      <c r="E3" s="825"/>
      <c r="F3" s="825"/>
    </row>
    <row r="4" spans="2:9">
      <c r="B4" s="91" t="s">
        <v>0</v>
      </c>
      <c r="C4" s="826" t="s">
        <v>14</v>
      </c>
      <c r="D4" s="827"/>
      <c r="E4" s="827" t="s">
        <v>15</v>
      </c>
      <c r="F4" s="828"/>
    </row>
    <row r="5" spans="2:9">
      <c r="B5" s="92">
        <v>2014</v>
      </c>
      <c r="C5" s="829">
        <v>57.4</v>
      </c>
      <c r="D5" s="830"/>
      <c r="E5" s="831">
        <v>42.6</v>
      </c>
      <c r="F5" s="832"/>
    </row>
    <row r="6" spans="2:9">
      <c r="B6" s="93">
        <v>2015</v>
      </c>
      <c r="C6" s="854">
        <v>57.8</v>
      </c>
      <c r="D6" s="855"/>
      <c r="E6" s="856">
        <v>42.2</v>
      </c>
      <c r="F6" s="857"/>
    </row>
    <row r="7" spans="2:9">
      <c r="B7" s="92">
        <v>2016</v>
      </c>
      <c r="C7" s="829">
        <v>57.9</v>
      </c>
      <c r="D7" s="830"/>
      <c r="E7" s="831">
        <v>42.1</v>
      </c>
      <c r="F7" s="832"/>
    </row>
    <row r="8" spans="2:9">
      <c r="B8" s="93">
        <v>2017</v>
      </c>
      <c r="C8" s="854">
        <v>57.9</v>
      </c>
      <c r="D8" s="855"/>
      <c r="E8" s="856">
        <v>42.1</v>
      </c>
      <c r="F8" s="857"/>
    </row>
    <row r="9" spans="2:9">
      <c r="B9" s="94">
        <v>2018</v>
      </c>
      <c r="C9" s="858">
        <v>59</v>
      </c>
      <c r="D9" s="859"/>
      <c r="E9" s="823">
        <v>41</v>
      </c>
      <c r="F9" s="824"/>
    </row>
    <row r="10" spans="2:9">
      <c r="B10" s="593" t="s">
        <v>528</v>
      </c>
      <c r="C10" s="593"/>
      <c r="D10" s="593"/>
      <c r="E10" s="593"/>
      <c r="F10" s="593"/>
      <c r="G10" s="593"/>
      <c r="H10" s="593"/>
      <c r="I10" s="593"/>
    </row>
    <row r="11" spans="2:9">
      <c r="B11" s="593"/>
      <c r="C11" s="593"/>
      <c r="D11" s="593"/>
      <c r="E11" s="593"/>
      <c r="F11" s="593"/>
      <c r="G11" s="593"/>
      <c r="H11" s="593"/>
      <c r="I11" s="593"/>
    </row>
    <row r="12" spans="2:9">
      <c r="B12" s="667" t="s">
        <v>580</v>
      </c>
      <c r="C12" s="667"/>
      <c r="D12" s="667"/>
      <c r="E12" s="667"/>
      <c r="F12" s="667"/>
      <c r="G12" s="667"/>
    </row>
    <row r="13" spans="2:9" ht="63.75" customHeight="1">
      <c r="B13" s="668" t="s">
        <v>470</v>
      </c>
      <c r="C13" s="668"/>
      <c r="D13" s="668"/>
      <c r="E13" s="668"/>
      <c r="F13" s="668"/>
      <c r="G13" s="668"/>
    </row>
    <row r="14" spans="2:9" ht="16.5" customHeight="1">
      <c r="B14" s="847" t="s">
        <v>50</v>
      </c>
      <c r="C14" s="848"/>
      <c r="D14" s="851">
        <v>2017</v>
      </c>
      <c r="E14" s="852"/>
      <c r="F14" s="853">
        <v>2018</v>
      </c>
      <c r="G14" s="852"/>
    </row>
    <row r="15" spans="2:9" ht="15.75">
      <c r="B15" s="849"/>
      <c r="C15" s="850"/>
      <c r="D15" s="95" t="s">
        <v>14</v>
      </c>
      <c r="E15" s="96" t="s">
        <v>15</v>
      </c>
      <c r="F15" s="97" t="s">
        <v>51</v>
      </c>
      <c r="G15" s="96" t="s">
        <v>15</v>
      </c>
    </row>
    <row r="16" spans="2:9">
      <c r="B16" s="98" t="s">
        <v>52</v>
      </c>
      <c r="C16" s="99" t="s">
        <v>53</v>
      </c>
      <c r="D16" s="100">
        <v>59</v>
      </c>
      <c r="E16" s="101">
        <v>41</v>
      </c>
      <c r="F16" s="102">
        <v>59</v>
      </c>
      <c r="G16" s="101">
        <v>41</v>
      </c>
    </row>
    <row r="17" spans="2:8">
      <c r="B17" s="103" t="s">
        <v>54</v>
      </c>
      <c r="C17" s="104" t="s">
        <v>55</v>
      </c>
      <c r="D17" s="105">
        <v>60</v>
      </c>
      <c r="E17" s="106">
        <v>40</v>
      </c>
      <c r="F17" s="107">
        <v>61</v>
      </c>
      <c r="G17" s="106">
        <v>39</v>
      </c>
    </row>
    <row r="18" spans="2:8">
      <c r="B18" s="98" t="s">
        <v>56</v>
      </c>
      <c r="C18" s="99" t="s">
        <v>57</v>
      </c>
      <c r="D18" s="100">
        <v>51</v>
      </c>
      <c r="E18" s="101">
        <v>49</v>
      </c>
      <c r="F18" s="102">
        <v>52</v>
      </c>
      <c r="G18" s="101">
        <v>48</v>
      </c>
    </row>
    <row r="19" spans="2:8">
      <c r="B19" s="103" t="s">
        <v>58</v>
      </c>
      <c r="C19" s="104" t="s">
        <v>59</v>
      </c>
      <c r="D19" s="105">
        <v>51</v>
      </c>
      <c r="E19" s="106">
        <v>49</v>
      </c>
      <c r="F19" s="107">
        <v>53</v>
      </c>
      <c r="G19" s="106">
        <v>47</v>
      </c>
    </row>
    <row r="20" spans="2:8">
      <c r="B20" s="98" t="s">
        <v>60</v>
      </c>
      <c r="C20" s="99" t="s">
        <v>61</v>
      </c>
      <c r="D20" s="100">
        <v>54</v>
      </c>
      <c r="E20" s="101">
        <v>46</v>
      </c>
      <c r="F20" s="102">
        <v>55</v>
      </c>
      <c r="G20" s="101">
        <v>45</v>
      </c>
    </row>
    <row r="21" spans="2:8">
      <c r="B21" s="103" t="s">
        <v>62</v>
      </c>
      <c r="C21" s="104" t="s">
        <v>63</v>
      </c>
      <c r="D21" s="105">
        <v>52</v>
      </c>
      <c r="E21" s="106">
        <v>48</v>
      </c>
      <c r="F21" s="107">
        <v>53</v>
      </c>
      <c r="G21" s="106">
        <v>47</v>
      </c>
    </row>
    <row r="22" spans="2:8">
      <c r="B22" s="98" t="s">
        <v>64</v>
      </c>
      <c r="C22" s="99" t="s">
        <v>65</v>
      </c>
      <c r="D22" s="100">
        <v>54</v>
      </c>
      <c r="E22" s="101">
        <v>46</v>
      </c>
      <c r="F22" s="102">
        <v>56</v>
      </c>
      <c r="G22" s="101">
        <v>44</v>
      </c>
    </row>
    <row r="23" spans="2:8">
      <c r="B23" s="108" t="s">
        <v>66</v>
      </c>
      <c r="C23" s="109" t="s">
        <v>67</v>
      </c>
      <c r="D23" s="110">
        <v>56</v>
      </c>
      <c r="E23" s="111">
        <v>44</v>
      </c>
      <c r="F23" s="107">
        <v>57</v>
      </c>
      <c r="G23" s="106">
        <v>43</v>
      </c>
    </row>
    <row r="24" spans="2:8">
      <c r="B24" s="593" t="s">
        <v>529</v>
      </c>
      <c r="C24" s="593"/>
      <c r="D24" s="593"/>
      <c r="E24" s="593"/>
      <c r="F24" s="593"/>
      <c r="G24" s="593"/>
      <c r="H24" s="593"/>
    </row>
    <row r="27" spans="2:8">
      <c r="B27" s="667" t="s">
        <v>581</v>
      </c>
      <c r="C27" s="667"/>
      <c r="D27" s="667"/>
      <c r="E27" s="667"/>
      <c r="F27" s="667"/>
      <c r="G27" s="667"/>
    </row>
    <row r="28" spans="2:8" ht="61.5" customHeight="1">
      <c r="B28" s="835" t="s">
        <v>471</v>
      </c>
      <c r="C28" s="835"/>
      <c r="D28" s="835"/>
      <c r="E28" s="835"/>
      <c r="F28" s="835"/>
      <c r="G28" s="835"/>
    </row>
    <row r="29" spans="2:8" ht="18.75" customHeight="1">
      <c r="B29" s="836" t="s">
        <v>68</v>
      </c>
      <c r="C29" s="837"/>
      <c r="D29" s="840">
        <v>2017</v>
      </c>
      <c r="E29" s="841"/>
      <c r="F29" s="842">
        <v>2018</v>
      </c>
      <c r="G29" s="841"/>
    </row>
    <row r="30" spans="2:8" ht="17.25" customHeight="1">
      <c r="B30" s="838"/>
      <c r="C30" s="839"/>
      <c r="D30" s="112" t="s">
        <v>14</v>
      </c>
      <c r="E30" s="113" t="s">
        <v>15</v>
      </c>
      <c r="F30" s="114" t="s">
        <v>14</v>
      </c>
      <c r="G30" s="113" t="s">
        <v>15</v>
      </c>
    </row>
    <row r="31" spans="2:8">
      <c r="B31" s="843" t="s">
        <v>69</v>
      </c>
      <c r="C31" s="844"/>
      <c r="D31" s="100">
        <v>59</v>
      </c>
      <c r="E31" s="101">
        <v>41</v>
      </c>
      <c r="F31" s="102">
        <v>59</v>
      </c>
      <c r="G31" s="101">
        <v>41</v>
      </c>
    </row>
    <row r="32" spans="2:8">
      <c r="B32" s="845" t="s">
        <v>70</v>
      </c>
      <c r="C32" s="846"/>
      <c r="D32" s="105">
        <v>62</v>
      </c>
      <c r="E32" s="106">
        <v>38</v>
      </c>
      <c r="F32" s="107">
        <v>67</v>
      </c>
      <c r="G32" s="106">
        <v>33</v>
      </c>
    </row>
    <row r="33" spans="2:9">
      <c r="B33" s="843" t="s">
        <v>71</v>
      </c>
      <c r="C33" s="844"/>
      <c r="D33" s="100">
        <v>25</v>
      </c>
      <c r="E33" s="101">
        <v>75</v>
      </c>
      <c r="F33" s="102">
        <v>25</v>
      </c>
      <c r="G33" s="101">
        <v>75</v>
      </c>
    </row>
    <row r="34" spans="2:9">
      <c r="B34" s="845" t="s">
        <v>72</v>
      </c>
      <c r="C34" s="846"/>
      <c r="D34" s="105">
        <v>40</v>
      </c>
      <c r="E34" s="106">
        <v>60</v>
      </c>
      <c r="F34" s="107">
        <v>43</v>
      </c>
      <c r="G34" s="106">
        <v>57</v>
      </c>
    </row>
    <row r="35" spans="2:9">
      <c r="B35" s="833" t="s">
        <v>73</v>
      </c>
      <c r="C35" s="834"/>
      <c r="D35" s="115">
        <v>64</v>
      </c>
      <c r="E35" s="116">
        <v>36</v>
      </c>
      <c r="F35" s="102">
        <v>63</v>
      </c>
      <c r="G35" s="101">
        <v>37</v>
      </c>
    </row>
    <row r="36" spans="2:9">
      <c r="B36" s="593" t="s">
        <v>530</v>
      </c>
      <c r="C36" s="593"/>
      <c r="D36" s="593"/>
      <c r="E36" s="593"/>
      <c r="F36" s="593"/>
      <c r="G36" s="593"/>
      <c r="H36" s="593"/>
      <c r="I36" s="593"/>
    </row>
  </sheetData>
  <mergeCells count="29">
    <mergeCell ref="B2:F2"/>
    <mergeCell ref="B12:G12"/>
    <mergeCell ref="B27:G27"/>
    <mergeCell ref="B33:C33"/>
    <mergeCell ref="B34:C34"/>
    <mergeCell ref="B13:G13"/>
    <mergeCell ref="B14:C15"/>
    <mergeCell ref="D14:E14"/>
    <mergeCell ref="F14:G14"/>
    <mergeCell ref="C6:D6"/>
    <mergeCell ref="E6:F6"/>
    <mergeCell ref="C7:D7"/>
    <mergeCell ref="E7:F7"/>
    <mergeCell ref="C8:D8"/>
    <mergeCell ref="E8:F8"/>
    <mergeCell ref="C9:D9"/>
    <mergeCell ref="B35:C35"/>
    <mergeCell ref="B28:G28"/>
    <mergeCell ref="B29:C30"/>
    <mergeCell ref="D29:E29"/>
    <mergeCell ref="F29:G29"/>
    <mergeCell ref="B31:C31"/>
    <mergeCell ref="B32:C32"/>
    <mergeCell ref="E9:F9"/>
    <mergeCell ref="B3:F3"/>
    <mergeCell ref="C4:D4"/>
    <mergeCell ref="E4:F4"/>
    <mergeCell ref="C5:D5"/>
    <mergeCell ref="E5:F5"/>
  </mergeCells>
  <pageMargins left="0.70866141732283472" right="0.70866141732283472" top="0.74803149606299213" bottom="0.74803149606299213" header="0.31496062992125984" footer="0.31496062992125984"/>
  <pageSetup orientation="landscape" r:id="rId1"/>
  <rowBreaks count="1" manualBreakCount="1">
    <brk id="25"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5" tint="0.39997558519241921"/>
    <pageSetUpPr fitToPage="1"/>
  </sheetPr>
  <dimension ref="B1:I9"/>
  <sheetViews>
    <sheetView showGridLines="0" view="pageBreakPreview" zoomScale="60" workbookViewId="0">
      <selection activeCell="B2" sqref="B2:G2"/>
    </sheetView>
  </sheetViews>
  <sheetFormatPr defaultColWidth="11.42578125" defaultRowHeight="15"/>
  <cols>
    <col min="2" max="2" width="27.5703125" bestFit="1" customWidth="1"/>
    <col min="3" max="7" width="15.7109375" customWidth="1"/>
  </cols>
  <sheetData>
    <row r="1" spans="2:9">
      <c r="B1" s="667" t="s">
        <v>582</v>
      </c>
      <c r="C1" s="667"/>
      <c r="D1" s="667"/>
      <c r="E1" s="667"/>
      <c r="F1" s="667"/>
      <c r="G1" s="667"/>
    </row>
    <row r="2" spans="2:9" ht="48" customHeight="1">
      <c r="B2" s="668" t="s">
        <v>472</v>
      </c>
      <c r="C2" s="668"/>
      <c r="D2" s="668"/>
      <c r="E2" s="668"/>
      <c r="F2" s="668"/>
      <c r="G2" s="668"/>
    </row>
    <row r="3" spans="2:9" ht="32.25" customHeight="1">
      <c r="B3" s="344" t="s">
        <v>198</v>
      </c>
      <c r="C3" s="345" t="s">
        <v>321</v>
      </c>
      <c r="D3" s="345" t="s">
        <v>322</v>
      </c>
      <c r="E3" s="345" t="s">
        <v>323</v>
      </c>
      <c r="F3" s="345" t="s">
        <v>324</v>
      </c>
      <c r="G3" s="346" t="s">
        <v>325</v>
      </c>
    </row>
    <row r="4" spans="2:9">
      <c r="B4" s="347" t="s">
        <v>326</v>
      </c>
      <c r="C4" s="303">
        <v>1433</v>
      </c>
      <c r="D4" s="303">
        <v>1448</v>
      </c>
      <c r="E4" s="303">
        <v>1531</v>
      </c>
      <c r="F4" s="303">
        <v>1531</v>
      </c>
      <c r="G4" s="348">
        <v>1542</v>
      </c>
    </row>
    <row r="5" spans="2:9">
      <c r="B5" s="349" t="s">
        <v>327</v>
      </c>
      <c r="C5" s="305">
        <v>1079</v>
      </c>
      <c r="D5" s="305">
        <v>1088</v>
      </c>
      <c r="E5" s="305">
        <v>1158</v>
      </c>
      <c r="F5" s="305">
        <v>1158</v>
      </c>
      <c r="G5" s="350">
        <v>1165</v>
      </c>
    </row>
    <row r="6" spans="2:9">
      <c r="B6" s="347" t="s">
        <v>328</v>
      </c>
      <c r="C6" s="351">
        <v>267</v>
      </c>
      <c r="D6" s="351">
        <v>270</v>
      </c>
      <c r="E6" s="351">
        <v>277</v>
      </c>
      <c r="F6" s="351">
        <v>277</v>
      </c>
      <c r="G6" s="352">
        <v>278</v>
      </c>
    </row>
    <row r="7" spans="2:9">
      <c r="B7" s="349" t="s">
        <v>329</v>
      </c>
      <c r="C7" s="353">
        <v>44</v>
      </c>
      <c r="D7" s="353">
        <v>46</v>
      </c>
      <c r="E7" s="353">
        <v>52</v>
      </c>
      <c r="F7" s="353">
        <v>52</v>
      </c>
      <c r="G7" s="354">
        <v>55</v>
      </c>
    </row>
    <row r="8" spans="2:9">
      <c r="B8" s="347" t="s">
        <v>330</v>
      </c>
      <c r="C8" s="351">
        <v>43</v>
      </c>
      <c r="D8" s="351">
        <v>44</v>
      </c>
      <c r="E8" s="351">
        <v>44</v>
      </c>
      <c r="F8" s="351">
        <v>44</v>
      </c>
      <c r="G8" s="352">
        <v>44</v>
      </c>
    </row>
    <row r="9" spans="2:9">
      <c r="B9" s="593" t="s">
        <v>531</v>
      </c>
      <c r="C9" s="593"/>
      <c r="D9" s="593"/>
      <c r="E9" s="593"/>
      <c r="F9" s="593"/>
      <c r="G9" s="593"/>
      <c r="H9" s="593"/>
      <c r="I9" s="593"/>
    </row>
  </sheetData>
  <mergeCells count="2">
    <mergeCell ref="B2:G2"/>
    <mergeCell ref="B1:G1"/>
  </mergeCells>
  <pageMargins left="0.70866141732283472" right="0.70866141732283472" top="0.74803149606299213" bottom="0.74803149606299213" header="0.31496062992125984" footer="0.31496062992125984"/>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39997558519241921"/>
    <pageSetUpPr fitToPage="1"/>
  </sheetPr>
  <dimension ref="B3:F16"/>
  <sheetViews>
    <sheetView showGridLines="0" view="pageBreakPreview" zoomScale="60" workbookViewId="0">
      <selection activeCell="E8" sqref="E8"/>
    </sheetView>
  </sheetViews>
  <sheetFormatPr defaultColWidth="11.42578125" defaultRowHeight="15"/>
  <cols>
    <col min="2" max="4" width="16.7109375" style="13" customWidth="1"/>
  </cols>
  <sheetData>
    <row r="3" spans="2:6">
      <c r="B3" s="667" t="s">
        <v>584</v>
      </c>
      <c r="C3" s="667"/>
      <c r="D3" s="667"/>
    </row>
    <row r="4" spans="2:6" ht="54" customHeight="1">
      <c r="B4" s="668" t="s">
        <v>585</v>
      </c>
      <c r="C4" s="668"/>
      <c r="D4" s="668"/>
    </row>
    <row r="5" spans="2:6" ht="18.75" customHeight="1">
      <c r="B5" s="344" t="s">
        <v>331</v>
      </c>
      <c r="C5" s="345" t="s">
        <v>14</v>
      </c>
      <c r="D5" s="346" t="s">
        <v>15</v>
      </c>
    </row>
    <row r="6" spans="2:6">
      <c r="B6" s="355" t="s">
        <v>332</v>
      </c>
      <c r="C6" s="351">
        <v>69.099999999999994</v>
      </c>
      <c r="D6" s="352">
        <v>76.099999999999994</v>
      </c>
    </row>
    <row r="7" spans="2:6">
      <c r="B7" s="356" t="s">
        <v>333</v>
      </c>
      <c r="C7" s="357">
        <v>70.099999999999994</v>
      </c>
      <c r="D7" s="358">
        <v>77.2</v>
      </c>
    </row>
    <row r="8" spans="2:6" ht="36" customHeight="1">
      <c r="B8" s="861" t="s">
        <v>473</v>
      </c>
      <c r="C8" s="861"/>
      <c r="D8" s="861"/>
    </row>
    <row r="9" spans="2:6">
      <c r="B9" s="667" t="s">
        <v>586</v>
      </c>
      <c r="C9" s="667"/>
      <c r="D9" s="667"/>
      <c r="E9" s="667"/>
      <c r="F9" s="667"/>
    </row>
    <row r="10" spans="2:6" ht="35.25" customHeight="1">
      <c r="B10" s="668" t="s">
        <v>587</v>
      </c>
      <c r="C10" s="668"/>
      <c r="D10" s="668"/>
      <c r="E10" s="668"/>
      <c r="F10" s="668"/>
    </row>
    <row r="11" spans="2:6" ht="41.25" customHeight="1">
      <c r="C11" s="862" t="s">
        <v>334</v>
      </c>
      <c r="D11" s="862"/>
      <c r="E11" s="863" t="s">
        <v>335</v>
      </c>
      <c r="F11" s="863"/>
    </row>
    <row r="12" spans="2:6">
      <c r="C12" s="739" t="s">
        <v>336</v>
      </c>
      <c r="D12" s="739"/>
      <c r="E12" s="739" t="s">
        <v>337</v>
      </c>
      <c r="F12" s="739"/>
    </row>
    <row r="13" spans="2:6">
      <c r="C13" s="336" t="s">
        <v>15</v>
      </c>
      <c r="D13" s="336" t="s">
        <v>14</v>
      </c>
      <c r="E13" s="336" t="s">
        <v>15</v>
      </c>
      <c r="F13" s="336" t="s">
        <v>14</v>
      </c>
    </row>
    <row r="14" spans="2:6">
      <c r="C14" s="13">
        <v>2017</v>
      </c>
      <c r="D14" s="13">
        <v>2017</v>
      </c>
      <c r="E14" s="13">
        <v>2017</v>
      </c>
      <c r="F14" s="13">
        <v>2017</v>
      </c>
    </row>
    <row r="15" spans="2:6">
      <c r="B15" s="359" t="s">
        <v>144</v>
      </c>
      <c r="C15" s="359" t="s">
        <v>338</v>
      </c>
      <c r="D15" s="359" t="s">
        <v>339</v>
      </c>
      <c r="E15" s="359" t="s">
        <v>340</v>
      </c>
      <c r="F15" s="359" t="s">
        <v>341</v>
      </c>
    </row>
    <row r="16" spans="2:6" ht="70.5" customHeight="1">
      <c r="B16" s="860" t="s">
        <v>491</v>
      </c>
      <c r="C16" s="860"/>
      <c r="D16" s="860"/>
      <c r="E16" s="860"/>
      <c r="F16" s="860"/>
    </row>
  </sheetData>
  <mergeCells count="10">
    <mergeCell ref="B3:D3"/>
    <mergeCell ref="B9:F9"/>
    <mergeCell ref="B16:F16"/>
    <mergeCell ref="B4:D4"/>
    <mergeCell ref="B8:D8"/>
    <mergeCell ref="B10:F10"/>
    <mergeCell ref="C11:D11"/>
    <mergeCell ref="E11:F11"/>
    <mergeCell ref="C12:D12"/>
    <mergeCell ref="E12:F12"/>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39997558519241921"/>
  </sheetPr>
  <dimension ref="B2:O13"/>
  <sheetViews>
    <sheetView showGridLines="0" view="pageBreakPreview" topLeftCell="B1" zoomScale="60" workbookViewId="0">
      <selection activeCell="B3" sqref="B3:M3"/>
    </sheetView>
  </sheetViews>
  <sheetFormatPr defaultColWidth="11.42578125" defaultRowHeight="15"/>
  <cols>
    <col min="10" max="10" width="13.85546875" customWidth="1"/>
    <col min="11" max="11" width="10.28515625" customWidth="1"/>
    <col min="13" max="13" width="11.5703125" customWidth="1"/>
  </cols>
  <sheetData>
    <row r="2" spans="2:15">
      <c r="B2" s="667" t="s">
        <v>542</v>
      </c>
      <c r="C2" s="667"/>
      <c r="D2" s="667"/>
      <c r="E2" s="667"/>
      <c r="F2" s="667"/>
      <c r="G2" s="667"/>
      <c r="H2" s="667"/>
      <c r="I2" s="667"/>
      <c r="J2" s="667"/>
      <c r="K2" s="667"/>
      <c r="L2" s="667"/>
      <c r="M2" s="667"/>
    </row>
    <row r="3" spans="2:15" ht="58.5" customHeight="1">
      <c r="B3" s="668" t="s">
        <v>448</v>
      </c>
      <c r="C3" s="668"/>
      <c r="D3" s="668"/>
      <c r="E3" s="668"/>
      <c r="F3" s="668"/>
      <c r="G3" s="668"/>
      <c r="H3" s="668"/>
      <c r="I3" s="668"/>
      <c r="J3" s="668"/>
      <c r="K3" s="668"/>
      <c r="L3" s="668"/>
      <c r="M3" s="668"/>
    </row>
    <row r="4" spans="2:15" s="171" customFormat="1" ht="37.5" customHeight="1">
      <c r="B4" s="669" t="s">
        <v>0</v>
      </c>
      <c r="C4" s="670"/>
      <c r="D4" s="166" t="s">
        <v>97</v>
      </c>
      <c r="E4" s="166" t="s">
        <v>98</v>
      </c>
      <c r="F4" s="167" t="s">
        <v>89</v>
      </c>
      <c r="G4" s="168" t="s">
        <v>15</v>
      </c>
      <c r="H4" s="168" t="s">
        <v>14</v>
      </c>
      <c r="I4" s="166" t="s">
        <v>10</v>
      </c>
      <c r="J4" s="167" t="s">
        <v>11</v>
      </c>
      <c r="K4" s="169" t="s">
        <v>99</v>
      </c>
      <c r="L4" s="168" t="s">
        <v>100</v>
      </c>
      <c r="M4" s="170" t="s">
        <v>101</v>
      </c>
    </row>
    <row r="5" spans="2:15">
      <c r="B5" s="671" t="s">
        <v>102</v>
      </c>
      <c r="C5" s="172">
        <v>2000</v>
      </c>
      <c r="D5" s="179">
        <v>15.7</v>
      </c>
      <c r="E5" s="180">
        <v>2.8</v>
      </c>
      <c r="F5" s="181">
        <v>23.8</v>
      </c>
      <c r="G5" s="179">
        <v>9.8000000000000007</v>
      </c>
      <c r="H5" s="179">
        <v>16.7</v>
      </c>
      <c r="I5" s="180">
        <v>26.5</v>
      </c>
      <c r="J5" s="181">
        <v>7.8</v>
      </c>
      <c r="K5" s="179">
        <v>19.8</v>
      </c>
      <c r="L5" s="179">
        <v>12.6</v>
      </c>
      <c r="M5" s="181">
        <v>9.9</v>
      </c>
    </row>
    <row r="6" spans="2:15">
      <c r="B6" s="672"/>
      <c r="C6" s="173">
        <v>2006</v>
      </c>
      <c r="D6" s="107">
        <v>15.2</v>
      </c>
      <c r="E6" s="174">
        <v>5.3</v>
      </c>
      <c r="F6" s="175">
        <v>24.4</v>
      </c>
      <c r="G6" s="107">
        <v>8.8000000000000007</v>
      </c>
      <c r="H6" s="107">
        <v>16.7</v>
      </c>
      <c r="I6" s="174">
        <v>26.5</v>
      </c>
      <c r="J6" s="175">
        <v>7.3</v>
      </c>
      <c r="K6" s="107">
        <v>19.899999999999999</v>
      </c>
      <c r="L6" s="107">
        <v>12.2</v>
      </c>
      <c r="M6" s="175">
        <v>8.1999999999999993</v>
      </c>
    </row>
    <row r="7" spans="2:15">
      <c r="B7" s="672"/>
      <c r="C7" s="176">
        <v>2011</v>
      </c>
      <c r="D7" s="102">
        <v>13.3</v>
      </c>
      <c r="E7" s="177">
        <v>5.0999999999999996</v>
      </c>
      <c r="F7" s="178">
        <v>21.1</v>
      </c>
      <c r="G7" s="102">
        <v>8.6999999999999993</v>
      </c>
      <c r="H7" s="102">
        <v>14.3</v>
      </c>
      <c r="I7" s="177">
        <v>21.6</v>
      </c>
      <c r="J7" s="178">
        <v>7.4</v>
      </c>
      <c r="K7" s="102">
        <v>17.2</v>
      </c>
      <c r="L7" s="102">
        <v>11.2</v>
      </c>
      <c r="M7" s="178">
        <v>7.6</v>
      </c>
    </row>
    <row r="8" spans="2:15">
      <c r="B8" s="672"/>
      <c r="C8" s="173">
        <v>2014</v>
      </c>
      <c r="D8" s="107">
        <v>23.4</v>
      </c>
      <c r="E8" s="174">
        <v>11.2</v>
      </c>
      <c r="F8" s="175">
        <v>35.299999999999997</v>
      </c>
      <c r="G8" s="107">
        <v>22.8</v>
      </c>
      <c r="H8" s="107">
        <v>24</v>
      </c>
      <c r="I8" s="174">
        <v>39.799999999999997</v>
      </c>
      <c r="J8" s="175">
        <v>13</v>
      </c>
      <c r="K8" s="107">
        <v>29.9</v>
      </c>
      <c r="L8" s="107">
        <v>20</v>
      </c>
      <c r="M8" s="175">
        <v>16.5</v>
      </c>
    </row>
    <row r="9" spans="2:15">
      <c r="B9" s="671" t="s">
        <v>103</v>
      </c>
      <c r="C9" s="172">
        <v>2000</v>
      </c>
      <c r="D9" s="179">
        <v>56.2</v>
      </c>
      <c r="E9" s="180">
        <v>27.1</v>
      </c>
      <c r="F9" s="181">
        <v>74.5</v>
      </c>
      <c r="G9" s="179">
        <v>47.9</v>
      </c>
      <c r="H9" s="179">
        <v>57.6</v>
      </c>
      <c r="I9" s="180">
        <v>76.099999999999994</v>
      </c>
      <c r="J9" s="181">
        <v>41.6</v>
      </c>
      <c r="K9" s="179">
        <v>64.900000000000006</v>
      </c>
      <c r="L9" s="179">
        <v>49.7</v>
      </c>
      <c r="M9" s="181">
        <v>43.3</v>
      </c>
    </row>
    <row r="10" spans="2:15">
      <c r="B10" s="672"/>
      <c r="C10" s="173">
        <v>2006</v>
      </c>
      <c r="D10" s="107">
        <v>51</v>
      </c>
      <c r="E10" s="174">
        <v>30</v>
      </c>
      <c r="F10" s="175">
        <v>70.5</v>
      </c>
      <c r="G10" s="107">
        <v>40.799999999999997</v>
      </c>
      <c r="H10" s="107">
        <v>53.4</v>
      </c>
      <c r="I10" s="174">
        <v>73.099999999999994</v>
      </c>
      <c r="J10" s="175">
        <v>35.6</v>
      </c>
      <c r="K10" s="107">
        <v>60.3</v>
      </c>
      <c r="L10" s="107">
        <v>44.8</v>
      </c>
      <c r="M10" s="175">
        <v>40.700000000000003</v>
      </c>
    </row>
    <row r="11" spans="2:15">
      <c r="B11" s="672"/>
      <c r="C11" s="176">
        <v>2011</v>
      </c>
      <c r="D11" s="102">
        <v>53.7</v>
      </c>
      <c r="E11" s="177">
        <v>35</v>
      </c>
      <c r="F11" s="178">
        <v>71.400000000000006</v>
      </c>
      <c r="G11" s="102">
        <v>41.7</v>
      </c>
      <c r="H11" s="102">
        <v>56.2</v>
      </c>
      <c r="I11" s="177">
        <v>72.2</v>
      </c>
      <c r="J11" s="178">
        <v>40.4</v>
      </c>
      <c r="K11" s="102">
        <v>63.5</v>
      </c>
      <c r="L11" s="102">
        <v>48.4</v>
      </c>
      <c r="M11" s="178">
        <v>38.6</v>
      </c>
    </row>
    <row r="12" spans="2:15">
      <c r="B12" s="673"/>
      <c r="C12" s="577">
        <v>2014</v>
      </c>
      <c r="D12" s="578">
        <v>59.3</v>
      </c>
      <c r="E12" s="579">
        <v>42.1</v>
      </c>
      <c r="F12" s="580">
        <v>76.099999999999994</v>
      </c>
      <c r="G12" s="578">
        <v>58.6</v>
      </c>
      <c r="H12" s="578">
        <v>60</v>
      </c>
      <c r="I12" s="579">
        <v>79.2</v>
      </c>
      <c r="J12" s="580">
        <v>46.7</v>
      </c>
      <c r="K12" s="578">
        <v>69.2</v>
      </c>
      <c r="L12" s="578">
        <v>54.3</v>
      </c>
      <c r="M12" s="580">
        <v>47.3</v>
      </c>
    </row>
    <row r="13" spans="2:15" ht="20.25" customHeight="1">
      <c r="B13" s="666" t="s">
        <v>504</v>
      </c>
      <c r="C13" s="666"/>
      <c r="D13" s="666"/>
      <c r="E13" s="666"/>
      <c r="F13" s="666"/>
      <c r="G13" s="666"/>
      <c r="H13" s="666"/>
      <c r="I13" s="666"/>
      <c r="J13" s="666"/>
      <c r="K13" s="666"/>
      <c r="L13" s="666"/>
      <c r="M13" s="666"/>
      <c r="N13" s="666"/>
      <c r="O13" s="576"/>
    </row>
  </sheetData>
  <mergeCells count="6">
    <mergeCell ref="B13:N13"/>
    <mergeCell ref="B2:M2"/>
    <mergeCell ref="B3:M3"/>
    <mergeCell ref="B4:C4"/>
    <mergeCell ref="B5:B8"/>
    <mergeCell ref="B9:B12"/>
  </mergeCells>
  <pageMargins left="0.70866141732283472" right="0.70866141732283472" top="0.74803149606299213" bottom="0.74803149606299213" header="0.31496062992125984" footer="0.31496062992125984"/>
  <pageSetup scale="56"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tint="0.39997558519241921"/>
  </sheetPr>
  <dimension ref="C3:F30"/>
  <sheetViews>
    <sheetView showGridLines="0" view="pageBreakPreview" zoomScale="60" workbookViewId="0">
      <selection activeCell="D7" sqref="D7"/>
    </sheetView>
  </sheetViews>
  <sheetFormatPr defaultColWidth="11.42578125" defaultRowHeight="15"/>
  <cols>
    <col min="3" max="3" width="20.7109375" customWidth="1"/>
    <col min="4" max="5" width="20.7109375" style="13" customWidth="1"/>
  </cols>
  <sheetData>
    <row r="3" spans="3:5">
      <c r="C3" s="667" t="s">
        <v>583</v>
      </c>
      <c r="D3" s="667"/>
      <c r="E3" s="667"/>
    </row>
    <row r="4" spans="3:5" ht="63.75" customHeight="1">
      <c r="C4" s="864" t="s">
        <v>474</v>
      </c>
      <c r="D4" s="864"/>
      <c r="E4" s="864"/>
    </row>
    <row r="5" spans="3:5" ht="24.75" customHeight="1">
      <c r="C5" s="344" t="s">
        <v>342</v>
      </c>
      <c r="D5" s="345" t="s">
        <v>15</v>
      </c>
      <c r="E5" s="346" t="s">
        <v>14</v>
      </c>
    </row>
    <row r="6" spans="3:5">
      <c r="C6" s="347" t="s">
        <v>343</v>
      </c>
      <c r="D6" s="102">
        <v>1.5</v>
      </c>
      <c r="E6" s="360">
        <v>22.1</v>
      </c>
    </row>
    <row r="7" spans="3:5">
      <c r="C7" s="349"/>
      <c r="D7" s="107"/>
      <c r="E7" s="361"/>
    </row>
    <row r="8" spans="3:5">
      <c r="C8" s="347" t="s">
        <v>144</v>
      </c>
      <c r="D8" s="102">
        <v>3.9</v>
      </c>
      <c r="E8" s="360">
        <v>24.2</v>
      </c>
    </row>
    <row r="9" spans="3:5">
      <c r="C9" s="349" t="s">
        <v>344</v>
      </c>
      <c r="D9" s="107">
        <v>2.2000000000000002</v>
      </c>
      <c r="E9" s="361">
        <v>23.4</v>
      </c>
    </row>
    <row r="10" spans="3:5">
      <c r="C10" s="347" t="s">
        <v>345</v>
      </c>
      <c r="D10" s="102">
        <v>1.8</v>
      </c>
      <c r="E10" s="360">
        <v>29.7</v>
      </c>
    </row>
    <row r="11" spans="3:5">
      <c r="C11" s="349" t="s">
        <v>346</v>
      </c>
      <c r="D11" s="107">
        <v>1.5</v>
      </c>
      <c r="E11" s="361">
        <v>19.100000000000001</v>
      </c>
    </row>
    <row r="12" spans="3:5">
      <c r="C12" s="347" t="s">
        <v>347</v>
      </c>
      <c r="D12" s="102">
        <v>1.3</v>
      </c>
      <c r="E12" s="360">
        <v>18</v>
      </c>
    </row>
    <row r="13" spans="3:5">
      <c r="C13" s="349" t="s">
        <v>348</v>
      </c>
      <c r="D13" s="107">
        <v>1.2</v>
      </c>
      <c r="E13" s="361">
        <v>27.3</v>
      </c>
    </row>
    <row r="14" spans="3:5">
      <c r="C14" s="347" t="s">
        <v>349</v>
      </c>
      <c r="D14" s="102">
        <v>1.1000000000000001</v>
      </c>
      <c r="E14" s="360">
        <v>23.8</v>
      </c>
    </row>
    <row r="15" spans="3:5">
      <c r="C15" s="349" t="s">
        <v>350</v>
      </c>
      <c r="D15" s="107">
        <v>1</v>
      </c>
      <c r="E15" s="361">
        <v>22.8</v>
      </c>
    </row>
    <row r="16" spans="3:5">
      <c r="C16" s="347" t="s">
        <v>351</v>
      </c>
      <c r="D16" s="102">
        <v>0.9</v>
      </c>
      <c r="E16" s="360">
        <v>30.2</v>
      </c>
    </row>
    <row r="17" spans="3:6">
      <c r="C17" s="349" t="s">
        <v>352</v>
      </c>
      <c r="D17" s="107">
        <v>0.9</v>
      </c>
      <c r="E17" s="361">
        <v>25.4</v>
      </c>
    </row>
    <row r="18" spans="3:6">
      <c r="C18" s="347" t="s">
        <v>353</v>
      </c>
      <c r="D18" s="102">
        <v>0.9</v>
      </c>
      <c r="E18" s="360">
        <v>22.6</v>
      </c>
    </row>
    <row r="19" spans="3:6">
      <c r="C19" s="349" t="s">
        <v>354</v>
      </c>
      <c r="D19" s="107">
        <v>0.9</v>
      </c>
      <c r="E19" s="361">
        <v>20.3</v>
      </c>
    </row>
    <row r="20" spans="3:6">
      <c r="C20" s="347" t="s">
        <v>355</v>
      </c>
      <c r="D20" s="102">
        <v>0.8</v>
      </c>
      <c r="E20" s="360">
        <v>24.6</v>
      </c>
    </row>
    <row r="21" spans="3:6">
      <c r="C21" s="349" t="s">
        <v>356</v>
      </c>
      <c r="D21" s="107">
        <v>0.8</v>
      </c>
      <c r="E21" s="361">
        <v>22.8</v>
      </c>
    </row>
    <row r="22" spans="3:6">
      <c r="C22" s="347" t="s">
        <v>357</v>
      </c>
      <c r="D22" s="102">
        <v>0.8</v>
      </c>
      <c r="E22" s="360">
        <v>22.8</v>
      </c>
    </row>
    <row r="23" spans="3:6">
      <c r="C23" s="349" t="s">
        <v>358</v>
      </c>
      <c r="D23" s="107">
        <v>0.8</v>
      </c>
      <c r="E23" s="361">
        <v>16.7</v>
      </c>
    </row>
    <row r="24" spans="3:6">
      <c r="C24" s="347" t="s">
        <v>359</v>
      </c>
      <c r="D24" s="102">
        <v>0.7</v>
      </c>
      <c r="E24" s="360">
        <v>24.7</v>
      </c>
    </row>
    <row r="25" spans="3:6">
      <c r="C25" s="349" t="s">
        <v>360</v>
      </c>
      <c r="D25" s="107">
        <v>0.7</v>
      </c>
      <c r="E25" s="361">
        <v>19.399999999999999</v>
      </c>
    </row>
    <row r="26" spans="3:6">
      <c r="C26" s="347" t="s">
        <v>361</v>
      </c>
      <c r="D26" s="102">
        <v>0.5</v>
      </c>
      <c r="E26" s="360">
        <v>25.6</v>
      </c>
    </row>
    <row r="27" spans="3:6">
      <c r="C27" s="349" t="s">
        <v>362</v>
      </c>
      <c r="D27" s="107">
        <v>0.5</v>
      </c>
      <c r="E27" s="361">
        <v>15.5</v>
      </c>
    </row>
    <row r="28" spans="3:6">
      <c r="C28" s="347" t="s">
        <v>363</v>
      </c>
      <c r="D28" s="102">
        <v>0.2</v>
      </c>
      <c r="E28" s="360">
        <v>13</v>
      </c>
    </row>
    <row r="29" spans="3:6">
      <c r="C29" s="349" t="s">
        <v>364</v>
      </c>
      <c r="D29" s="107">
        <v>0.1</v>
      </c>
      <c r="E29" s="361">
        <v>11</v>
      </c>
    </row>
    <row r="30" spans="3:6">
      <c r="C30" s="593" t="s">
        <v>532</v>
      </c>
      <c r="D30" s="626"/>
      <c r="E30" s="626"/>
      <c r="F30" s="593"/>
    </row>
  </sheetData>
  <mergeCells count="2">
    <mergeCell ref="C4:E4"/>
    <mergeCell ref="C3:E3"/>
  </mergeCells>
  <pageMargins left="0.70866141732283472" right="0.70866141732283472" top="0.74803149606299213" bottom="0.74803149606299213" header="0.31496062992125984" footer="0.31496062992125984"/>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5" tint="0.39997558519241921"/>
  </sheetPr>
  <dimension ref="C4:H23"/>
  <sheetViews>
    <sheetView showGridLines="0" view="pageBreakPreview" topLeftCell="B1" zoomScale="60" workbookViewId="0">
      <selection activeCell="J28" sqref="J28"/>
    </sheetView>
  </sheetViews>
  <sheetFormatPr defaultColWidth="11.42578125" defaultRowHeight="15"/>
  <cols>
    <col min="3" max="3" width="12.5703125" customWidth="1"/>
    <col min="4" max="4" width="15.140625" customWidth="1"/>
    <col min="5" max="5" width="13.5703125" customWidth="1"/>
    <col min="6" max="6" width="15" customWidth="1"/>
  </cols>
  <sheetData>
    <row r="4" spans="3:8">
      <c r="C4" s="667" t="s">
        <v>588</v>
      </c>
      <c r="D4" s="667"/>
      <c r="E4" s="667"/>
      <c r="F4" s="667"/>
    </row>
    <row r="5" spans="3:8">
      <c r="C5" s="869" t="s">
        <v>475</v>
      </c>
      <c r="D5" s="869"/>
      <c r="E5" s="869"/>
      <c r="F5" s="869"/>
    </row>
    <row r="6" spans="3:8" ht="61.5" customHeight="1">
      <c r="C6" s="869"/>
      <c r="D6" s="869"/>
      <c r="E6" s="869"/>
      <c r="F6" s="869"/>
    </row>
    <row r="7" spans="3:8">
      <c r="C7" s="369"/>
      <c r="D7" s="369"/>
      <c r="E7" s="369"/>
      <c r="F7" s="369"/>
    </row>
    <row r="8" spans="3:8">
      <c r="C8" s="865" t="s">
        <v>0</v>
      </c>
      <c r="D8" s="867" t="s">
        <v>369</v>
      </c>
      <c r="E8" s="872" t="s">
        <v>368</v>
      </c>
      <c r="F8" s="874" t="s">
        <v>367</v>
      </c>
    </row>
    <row r="9" spans="3:8" ht="24.75" customHeight="1">
      <c r="C9" s="870"/>
      <c r="D9" s="871"/>
      <c r="E9" s="873"/>
      <c r="F9" s="875"/>
    </row>
    <row r="10" spans="3:8" ht="21.75" customHeight="1">
      <c r="C10" s="366" t="s">
        <v>371</v>
      </c>
      <c r="D10" s="365">
        <v>0.39400000000000002</v>
      </c>
      <c r="E10" s="364">
        <v>0.60599999999999998</v>
      </c>
      <c r="F10" s="363">
        <v>0.67500000000000004</v>
      </c>
    </row>
    <row r="11" spans="3:8">
      <c r="C11" s="593" t="s">
        <v>480</v>
      </c>
      <c r="D11" s="593"/>
      <c r="E11" s="593"/>
      <c r="F11" s="593"/>
      <c r="G11" s="593"/>
      <c r="H11" s="593"/>
    </row>
    <row r="12" spans="3:8">
      <c r="C12" s="593" t="s">
        <v>533</v>
      </c>
      <c r="D12" s="593"/>
      <c r="E12" s="593"/>
      <c r="F12" s="593"/>
      <c r="G12" s="593"/>
      <c r="H12" s="593"/>
    </row>
    <row r="13" spans="3:8">
      <c r="C13" s="593"/>
      <c r="D13" s="593"/>
      <c r="E13" s="593"/>
      <c r="F13" s="593"/>
      <c r="G13" s="593"/>
      <c r="H13" s="593"/>
    </row>
    <row r="14" spans="3:8">
      <c r="C14" s="667" t="s">
        <v>589</v>
      </c>
      <c r="D14" s="667"/>
      <c r="E14" s="667"/>
      <c r="F14" s="667"/>
    </row>
    <row r="15" spans="3:8" ht="22.5" customHeight="1">
      <c r="C15" s="668" t="s">
        <v>476</v>
      </c>
      <c r="D15" s="668"/>
      <c r="E15" s="668"/>
      <c r="F15" s="668"/>
    </row>
    <row r="16" spans="3:8" ht="58.5" customHeight="1">
      <c r="C16" s="668"/>
      <c r="D16" s="668"/>
      <c r="E16" s="668"/>
      <c r="F16" s="668"/>
    </row>
    <row r="17" spans="3:8">
      <c r="C17" s="369"/>
      <c r="D17" s="369"/>
      <c r="E17" s="369"/>
      <c r="F17" s="369"/>
    </row>
    <row r="18" spans="3:8" ht="23.25" customHeight="1">
      <c r="C18" s="865" t="s">
        <v>370</v>
      </c>
      <c r="D18" s="867" t="s">
        <v>369</v>
      </c>
      <c r="E18" s="867" t="s">
        <v>368</v>
      </c>
      <c r="F18" s="867" t="s">
        <v>367</v>
      </c>
    </row>
    <row r="19" spans="3:8" ht="19.5" customHeight="1">
      <c r="C19" s="866"/>
      <c r="D19" s="868"/>
      <c r="E19" s="866"/>
      <c r="F19" s="866"/>
    </row>
    <row r="20" spans="3:8" ht="16.5">
      <c r="C20" s="374" t="s">
        <v>366</v>
      </c>
      <c r="D20" s="373">
        <v>0.32200000000000001</v>
      </c>
      <c r="E20" s="371">
        <v>0.48899999999999999</v>
      </c>
      <c r="F20" s="372">
        <v>0.56399999999999995</v>
      </c>
    </row>
    <row r="21" spans="3:8" ht="24.75" customHeight="1">
      <c r="C21" s="386" t="s">
        <v>365</v>
      </c>
      <c r="D21" s="594">
        <v>7.1999999999999995E-2</v>
      </c>
      <c r="E21" s="595">
        <v>0.11700000000000001</v>
      </c>
      <c r="F21" s="596">
        <v>0.111</v>
      </c>
    </row>
    <row r="22" spans="3:8">
      <c r="C22" s="593" t="s">
        <v>479</v>
      </c>
      <c r="D22" s="593"/>
      <c r="E22" s="593"/>
      <c r="F22" s="593"/>
      <c r="G22" s="593"/>
      <c r="H22" s="593"/>
    </row>
    <row r="23" spans="3:8">
      <c r="C23" s="593" t="s">
        <v>533</v>
      </c>
      <c r="D23" s="593"/>
      <c r="E23" s="593"/>
      <c r="F23" s="593"/>
      <c r="G23" s="593"/>
      <c r="H23" s="593"/>
    </row>
  </sheetData>
  <mergeCells count="12">
    <mergeCell ref="C4:F4"/>
    <mergeCell ref="C14:F14"/>
    <mergeCell ref="C15:F16"/>
    <mergeCell ref="C18:C19"/>
    <mergeCell ref="D18:D19"/>
    <mergeCell ref="E18:E19"/>
    <mergeCell ref="F18:F19"/>
    <mergeCell ref="C5:F6"/>
    <mergeCell ref="C8:C9"/>
    <mergeCell ref="D8:D9"/>
    <mergeCell ref="E8:E9"/>
    <mergeCell ref="F8:F9"/>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5" tint="0.39997558519241921"/>
  </sheetPr>
  <dimension ref="C4:I13"/>
  <sheetViews>
    <sheetView showGridLines="0" view="pageBreakPreview" zoomScale="60" workbookViewId="0">
      <selection activeCell="F26" sqref="F26"/>
    </sheetView>
  </sheetViews>
  <sheetFormatPr defaultColWidth="11.42578125" defaultRowHeight="15"/>
  <sheetData>
    <row r="4" spans="3:9">
      <c r="C4" s="667" t="s">
        <v>590</v>
      </c>
      <c r="D4" s="667"/>
      <c r="E4" s="667"/>
      <c r="F4" s="667"/>
    </row>
    <row r="5" spans="3:9" ht="50.25" customHeight="1">
      <c r="C5" s="668" t="s">
        <v>477</v>
      </c>
      <c r="D5" s="668"/>
      <c r="E5" s="668"/>
      <c r="F5" s="668"/>
    </row>
    <row r="6" spans="3:9">
      <c r="C6" s="668"/>
      <c r="D6" s="668"/>
      <c r="E6" s="668"/>
      <c r="F6" s="668"/>
    </row>
    <row r="7" spans="3:9">
      <c r="C7" s="379"/>
      <c r="D7" s="369"/>
      <c r="E7" s="369"/>
      <c r="F7" s="369"/>
    </row>
    <row r="8" spans="3:9">
      <c r="C8" s="876"/>
      <c r="D8" s="877" t="s">
        <v>0</v>
      </c>
      <c r="E8" s="878" t="s">
        <v>373</v>
      </c>
      <c r="F8" s="879"/>
    </row>
    <row r="9" spans="3:9">
      <c r="C9" s="876"/>
      <c r="D9" s="877"/>
      <c r="E9" s="878"/>
      <c r="F9" s="880"/>
    </row>
    <row r="10" spans="3:9" ht="16.5">
      <c r="C10" s="377"/>
      <c r="D10" s="588" t="s">
        <v>372</v>
      </c>
      <c r="E10" s="589">
        <v>42</v>
      </c>
      <c r="F10" s="376"/>
    </row>
    <row r="11" spans="3:9" ht="16.5">
      <c r="C11" s="377"/>
      <c r="D11" s="590" t="s">
        <v>371</v>
      </c>
      <c r="E11" s="591">
        <v>35</v>
      </c>
      <c r="F11" s="376"/>
    </row>
    <row r="12" spans="3:9">
      <c r="C12" s="592" t="s">
        <v>533</v>
      </c>
      <c r="D12" s="593"/>
      <c r="E12" s="593"/>
      <c r="F12" s="593"/>
      <c r="G12" s="593"/>
      <c r="H12" s="593"/>
      <c r="I12" s="593"/>
    </row>
    <row r="13" spans="3:9">
      <c r="C13" s="375"/>
    </row>
  </sheetData>
  <mergeCells count="6">
    <mergeCell ref="C4:F4"/>
    <mergeCell ref="C5:F6"/>
    <mergeCell ref="C8:C9"/>
    <mergeCell ref="D8:D9"/>
    <mergeCell ref="E8:E9"/>
    <mergeCell ref="F8:F9"/>
  </mergeCells>
  <pageMargins left="0.70866141732283472" right="0.70866141732283472" top="0.74803149606299213" bottom="0.74803149606299213" header="0.31496062992125984" footer="0.31496062992125984"/>
  <pageSetup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5" tint="0.39997558519241921"/>
    <pageSetUpPr fitToPage="1"/>
  </sheetPr>
  <dimension ref="B6:O17"/>
  <sheetViews>
    <sheetView showGridLines="0" view="pageBreakPreview" zoomScale="60" workbookViewId="0">
      <selection activeCell="F14" sqref="F14:F15"/>
    </sheetView>
  </sheetViews>
  <sheetFormatPr defaultColWidth="11.42578125" defaultRowHeight="15"/>
  <cols>
    <col min="2" max="2" width="14.7109375" customWidth="1"/>
    <col min="3" max="3" width="16.42578125" customWidth="1"/>
  </cols>
  <sheetData>
    <row r="6" spans="2:7">
      <c r="C6" s="667" t="s">
        <v>591</v>
      </c>
      <c r="D6" s="667"/>
      <c r="E6" s="667"/>
      <c r="F6" s="667"/>
    </row>
    <row r="7" spans="2:7">
      <c r="B7" s="884" t="s">
        <v>502</v>
      </c>
      <c r="C7" s="884"/>
      <c r="D7" s="884"/>
      <c r="E7" s="884"/>
      <c r="F7" s="884"/>
      <c r="G7" s="884"/>
    </row>
    <row r="8" spans="2:7">
      <c r="B8" s="884"/>
      <c r="C8" s="884"/>
      <c r="D8" s="884"/>
      <c r="E8" s="884"/>
      <c r="F8" s="884"/>
      <c r="G8" s="884"/>
    </row>
    <row r="9" spans="2:7">
      <c r="B9" s="379"/>
      <c r="C9" s="369"/>
      <c r="D9" s="369"/>
      <c r="E9" s="369"/>
      <c r="F9" s="369"/>
      <c r="G9" s="369"/>
    </row>
    <row r="10" spans="2:7">
      <c r="B10" s="885"/>
      <c r="C10" s="878" t="s">
        <v>0</v>
      </c>
      <c r="D10" s="878" t="s">
        <v>499</v>
      </c>
      <c r="E10" s="878" t="s">
        <v>378</v>
      </c>
      <c r="F10" s="878" t="s">
        <v>11</v>
      </c>
      <c r="G10" s="879"/>
    </row>
    <row r="11" spans="2:7">
      <c r="B11" s="876"/>
      <c r="C11" s="877"/>
      <c r="D11" s="878"/>
      <c r="E11" s="878"/>
      <c r="F11" s="878"/>
      <c r="G11" s="880"/>
    </row>
    <row r="12" spans="2:7" ht="16.5">
      <c r="B12" s="377"/>
      <c r="C12" s="588">
        <v>2014</v>
      </c>
      <c r="D12" s="588">
        <v>108</v>
      </c>
      <c r="E12" s="588">
        <v>138</v>
      </c>
      <c r="F12" s="588">
        <v>80</v>
      </c>
      <c r="G12" s="376"/>
    </row>
    <row r="13" spans="2:7" ht="16.5">
      <c r="B13" s="377"/>
      <c r="C13" s="640">
        <v>2015</v>
      </c>
      <c r="D13" s="640">
        <v>108</v>
      </c>
      <c r="E13" s="640">
        <v>139</v>
      </c>
      <c r="F13" s="640">
        <v>79</v>
      </c>
      <c r="G13" s="376"/>
    </row>
    <row r="14" spans="2:7" ht="16.5">
      <c r="B14" s="377"/>
      <c r="C14" s="641" t="s">
        <v>500</v>
      </c>
      <c r="D14" s="641">
        <v>110</v>
      </c>
      <c r="E14" s="882"/>
      <c r="F14" s="883"/>
      <c r="G14" s="376"/>
    </row>
    <row r="15" spans="2:7" ht="16.5">
      <c r="B15" s="377"/>
      <c r="C15" s="590" t="s">
        <v>501</v>
      </c>
      <c r="D15" s="590">
        <v>106</v>
      </c>
      <c r="E15" s="882"/>
      <c r="F15" s="883"/>
      <c r="G15" s="376"/>
    </row>
    <row r="16" spans="2:7" ht="81.75" customHeight="1">
      <c r="C16" s="698" t="s">
        <v>534</v>
      </c>
      <c r="D16" s="698"/>
      <c r="E16" s="698"/>
      <c r="F16" s="698"/>
    </row>
    <row r="17" spans="3:15" ht="41.25" customHeight="1">
      <c r="C17" s="881" t="s">
        <v>503</v>
      </c>
      <c r="D17" s="881"/>
      <c r="E17" s="881"/>
      <c r="F17" s="881"/>
      <c r="G17" s="593"/>
      <c r="H17" s="593"/>
      <c r="I17" s="593"/>
      <c r="J17" s="593"/>
      <c r="K17" s="593"/>
      <c r="L17" s="593"/>
      <c r="M17" s="593"/>
      <c r="N17" s="593"/>
      <c r="O17" s="593"/>
    </row>
  </sheetData>
  <mergeCells count="12">
    <mergeCell ref="C17:F17"/>
    <mergeCell ref="C6:F6"/>
    <mergeCell ref="E14:E15"/>
    <mergeCell ref="F14:F15"/>
    <mergeCell ref="C16:F16"/>
    <mergeCell ref="B7:G8"/>
    <mergeCell ref="B10:B11"/>
    <mergeCell ref="C10:C11"/>
    <mergeCell ref="D10:D11"/>
    <mergeCell ref="E10:E11"/>
    <mergeCell ref="F10:F11"/>
    <mergeCell ref="G10:G11"/>
  </mergeCells>
  <pageMargins left="0.70866141732283472" right="0.70866141732283472" top="0.74803149606299213" bottom="0.74803149606299213" header="0.31496062992125984" footer="0.31496062992125984"/>
  <pageSetup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5" tint="0.39997558519241921"/>
  </sheetPr>
  <dimension ref="A4:F12"/>
  <sheetViews>
    <sheetView showGridLines="0" view="pageBreakPreview" zoomScale="60" workbookViewId="0">
      <selection activeCell="D11" sqref="D11"/>
    </sheetView>
  </sheetViews>
  <sheetFormatPr defaultColWidth="11.42578125" defaultRowHeight="15"/>
  <cols>
    <col min="2" max="2" width="17.42578125" customWidth="1"/>
    <col min="3" max="3" width="17" customWidth="1"/>
  </cols>
  <sheetData>
    <row r="4" spans="1:6">
      <c r="A4" s="667" t="s">
        <v>592</v>
      </c>
      <c r="B4" s="667"/>
      <c r="C4" s="667"/>
      <c r="D4" s="667"/>
    </row>
    <row r="5" spans="1:6" ht="15" customHeight="1">
      <c r="A5" s="668" t="s">
        <v>481</v>
      </c>
      <c r="B5" s="668"/>
      <c r="C5" s="668"/>
      <c r="D5" s="668"/>
    </row>
    <row r="6" spans="1:6" ht="15" customHeight="1">
      <c r="A6" s="668"/>
      <c r="B6" s="668"/>
      <c r="C6" s="668"/>
      <c r="D6" s="668"/>
    </row>
    <row r="7" spans="1:6">
      <c r="A7" s="598"/>
      <c r="B7" s="599"/>
      <c r="C7" s="599"/>
      <c r="D7" s="599"/>
      <c r="E7" s="597"/>
    </row>
    <row r="8" spans="1:6">
      <c r="A8" s="876"/>
      <c r="B8" s="865" t="s">
        <v>0</v>
      </c>
      <c r="C8" s="867" t="s">
        <v>200</v>
      </c>
      <c r="D8" s="879"/>
    </row>
    <row r="9" spans="1:6">
      <c r="A9" s="876"/>
      <c r="B9" s="886"/>
      <c r="C9" s="871"/>
      <c r="D9" s="880"/>
    </row>
    <row r="10" spans="1:6" ht="16.5">
      <c r="A10" s="377"/>
      <c r="B10" s="366" t="s">
        <v>372</v>
      </c>
      <c r="C10" s="380">
        <v>0.93200000000000005</v>
      </c>
      <c r="D10" s="376"/>
    </row>
    <row r="11" spans="1:6" ht="16.5">
      <c r="A11" s="377"/>
      <c r="B11" s="386" t="s">
        <v>371</v>
      </c>
      <c r="C11" s="600">
        <v>0.91300000000000003</v>
      </c>
      <c r="D11" s="376"/>
    </row>
    <row r="12" spans="1:6">
      <c r="A12" s="593" t="s">
        <v>533</v>
      </c>
      <c r="B12" s="593"/>
      <c r="C12" s="593"/>
      <c r="D12" s="593"/>
      <c r="E12" s="593"/>
      <c r="F12" s="593"/>
    </row>
  </sheetData>
  <mergeCells count="6">
    <mergeCell ref="A4:D4"/>
    <mergeCell ref="A5:D6"/>
    <mergeCell ref="A8:A9"/>
    <mergeCell ref="B8:B9"/>
    <mergeCell ref="C8:C9"/>
    <mergeCell ref="D8:D9"/>
  </mergeCells>
  <pageMargins left="0.70866141732283472" right="0.70866141732283472" top="0.74803149606299213" bottom="0.74803149606299213" header="0.31496062992125984" footer="0.31496062992125984"/>
  <pageSetup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5" tint="0.39997558519241921"/>
    <pageSetUpPr fitToPage="1"/>
  </sheetPr>
  <dimension ref="B1:H31"/>
  <sheetViews>
    <sheetView showGridLines="0" view="pageBreakPreview" zoomScale="60" workbookViewId="0">
      <selection activeCell="B23" sqref="B23:F25"/>
    </sheetView>
  </sheetViews>
  <sheetFormatPr defaultColWidth="11.42578125" defaultRowHeight="15"/>
  <cols>
    <col min="3" max="3" width="13.28515625" customWidth="1"/>
    <col min="4" max="4" width="16.140625" customWidth="1"/>
  </cols>
  <sheetData>
    <row r="1" spans="2:8">
      <c r="B1" s="667" t="s">
        <v>593</v>
      </c>
      <c r="C1" s="667"/>
      <c r="D1" s="667"/>
      <c r="E1" s="667"/>
    </row>
    <row r="2" spans="2:8">
      <c r="B2" s="668" t="s">
        <v>492</v>
      </c>
      <c r="C2" s="668"/>
      <c r="D2" s="668"/>
      <c r="E2" s="668"/>
    </row>
    <row r="3" spans="2:8" ht="39" customHeight="1">
      <c r="B3" s="668"/>
      <c r="C3" s="668"/>
      <c r="D3" s="668"/>
      <c r="E3" s="668"/>
    </row>
    <row r="4" spans="2:8">
      <c r="B4" s="379"/>
      <c r="C4" s="369"/>
      <c r="D4" s="369"/>
      <c r="E4" s="369"/>
    </row>
    <row r="5" spans="2:8">
      <c r="B5" s="876"/>
      <c r="C5" s="865" t="s">
        <v>0</v>
      </c>
      <c r="D5" s="867" t="s">
        <v>200</v>
      </c>
      <c r="E5" s="879"/>
    </row>
    <row r="6" spans="2:8">
      <c r="B6" s="876"/>
      <c r="C6" s="886"/>
      <c r="D6" s="871"/>
      <c r="E6" s="880"/>
    </row>
    <row r="7" spans="2:8" ht="16.5">
      <c r="B7" s="377"/>
      <c r="C7" s="366" t="s">
        <v>372</v>
      </c>
      <c r="D7" s="378">
        <v>51.4</v>
      </c>
      <c r="E7" s="376"/>
    </row>
    <row r="8" spans="2:8" ht="16.5">
      <c r="B8" s="377"/>
      <c r="C8" s="386" t="s">
        <v>371</v>
      </c>
      <c r="D8" s="601">
        <v>65.5</v>
      </c>
      <c r="E8" s="376"/>
    </row>
    <row r="9" spans="2:8" ht="24.75" customHeight="1">
      <c r="C9" s="887" t="s">
        <v>478</v>
      </c>
      <c r="D9" s="887"/>
      <c r="E9" s="593"/>
      <c r="F9" s="593"/>
      <c r="G9" s="593"/>
      <c r="H9" s="593"/>
    </row>
    <row r="11" spans="2:8">
      <c r="B11" s="667" t="s">
        <v>594</v>
      </c>
      <c r="C11" s="667"/>
      <c r="D11" s="667"/>
      <c r="E11" s="667"/>
      <c r="F11" s="667"/>
    </row>
    <row r="12" spans="2:8" ht="15" customHeight="1">
      <c r="B12" s="668" t="s">
        <v>483</v>
      </c>
      <c r="C12" s="668"/>
      <c r="D12" s="668"/>
      <c r="E12" s="668"/>
      <c r="F12" s="668"/>
    </row>
    <row r="13" spans="2:8" ht="22.5" customHeight="1">
      <c r="B13" s="668"/>
      <c r="C13" s="668"/>
      <c r="D13" s="668"/>
      <c r="E13" s="668"/>
      <c r="F13" s="668"/>
    </row>
    <row r="14" spans="2:8">
      <c r="B14" s="668"/>
      <c r="C14" s="668"/>
      <c r="D14" s="668"/>
      <c r="E14" s="668"/>
      <c r="F14" s="668"/>
    </row>
    <row r="15" spans="2:8">
      <c r="B15" s="379"/>
      <c r="C15" s="369"/>
      <c r="D15" s="369"/>
      <c r="E15" s="369"/>
    </row>
    <row r="16" spans="2:8">
      <c r="B16" s="876"/>
      <c r="C16" s="865" t="s">
        <v>0</v>
      </c>
      <c r="D16" s="867" t="s">
        <v>189</v>
      </c>
      <c r="E16" s="874" t="s">
        <v>89</v>
      </c>
    </row>
    <row r="17" spans="2:8">
      <c r="B17" s="876"/>
      <c r="C17" s="866"/>
      <c r="D17" s="868"/>
      <c r="E17" s="888"/>
    </row>
    <row r="18" spans="2:8" ht="16.5">
      <c r="B18" s="377"/>
      <c r="C18" s="374" t="s">
        <v>372</v>
      </c>
      <c r="D18" s="388">
        <v>77</v>
      </c>
      <c r="E18" s="387">
        <v>36.5</v>
      </c>
    </row>
    <row r="19" spans="2:8" ht="16.5">
      <c r="B19" s="377"/>
      <c r="C19" s="386" t="s">
        <v>371</v>
      </c>
      <c r="D19" s="385">
        <v>83.8</v>
      </c>
      <c r="E19" s="384">
        <v>55.4</v>
      </c>
    </row>
    <row r="20" spans="2:8">
      <c r="C20" s="593" t="s">
        <v>533</v>
      </c>
      <c r="D20" s="593"/>
      <c r="E20" s="593"/>
      <c r="F20" s="593"/>
      <c r="G20" s="593"/>
      <c r="H20" s="593"/>
    </row>
    <row r="21" spans="2:8">
      <c r="C21" s="593"/>
      <c r="D21" s="593"/>
      <c r="E21" s="593"/>
      <c r="F21" s="593"/>
      <c r="G21" s="593"/>
      <c r="H21" s="593"/>
    </row>
    <row r="22" spans="2:8">
      <c r="B22" s="667" t="s">
        <v>595</v>
      </c>
      <c r="C22" s="667"/>
      <c r="D22" s="667"/>
      <c r="E22" s="667"/>
      <c r="F22" s="667"/>
    </row>
    <row r="23" spans="2:8">
      <c r="B23" s="668" t="s">
        <v>482</v>
      </c>
      <c r="C23" s="668"/>
      <c r="D23" s="668"/>
      <c r="E23" s="668"/>
      <c r="F23" s="668"/>
    </row>
    <row r="24" spans="2:8" ht="15" customHeight="1">
      <c r="B24" s="668"/>
      <c r="C24" s="668"/>
      <c r="D24" s="668"/>
      <c r="E24" s="668"/>
      <c r="F24" s="668"/>
    </row>
    <row r="25" spans="2:8" ht="22.5" customHeight="1">
      <c r="B25" s="668"/>
      <c r="C25" s="668"/>
      <c r="D25" s="668"/>
      <c r="E25" s="668"/>
      <c r="F25" s="668"/>
    </row>
    <row r="26" spans="2:8">
      <c r="B26" s="876"/>
      <c r="C26" s="865" t="s">
        <v>0</v>
      </c>
      <c r="D26" s="867" t="s">
        <v>378</v>
      </c>
      <c r="E26" s="874" t="s">
        <v>377</v>
      </c>
    </row>
    <row r="27" spans="2:8">
      <c r="B27" s="876"/>
      <c r="C27" s="866"/>
      <c r="D27" s="868"/>
      <c r="E27" s="888"/>
    </row>
    <row r="28" spans="2:8" ht="16.5">
      <c r="B28" s="377"/>
      <c r="C28" s="374" t="s">
        <v>372</v>
      </c>
      <c r="D28" s="383">
        <v>29.5</v>
      </c>
      <c r="E28" s="382">
        <v>70.099999999999994</v>
      </c>
    </row>
    <row r="29" spans="2:8" ht="16.5">
      <c r="B29" s="377"/>
      <c r="C29" s="386" t="s">
        <v>371</v>
      </c>
      <c r="D29" s="602">
        <v>46.5</v>
      </c>
      <c r="E29" s="381">
        <v>81</v>
      </c>
    </row>
    <row r="30" spans="2:8">
      <c r="C30" s="593" t="s">
        <v>533</v>
      </c>
      <c r="D30" s="593"/>
      <c r="E30" s="593"/>
      <c r="F30" s="593"/>
      <c r="G30" s="593"/>
      <c r="H30" s="593"/>
    </row>
    <row r="31" spans="2:8">
      <c r="B31" s="593"/>
      <c r="C31" s="593"/>
      <c r="D31" s="593"/>
      <c r="E31" s="593"/>
      <c r="F31" s="593"/>
      <c r="G31" s="593"/>
      <c r="H31" s="593"/>
    </row>
  </sheetData>
  <mergeCells count="19">
    <mergeCell ref="B11:F11"/>
    <mergeCell ref="B22:F22"/>
    <mergeCell ref="B26:B27"/>
    <mergeCell ref="C26:C27"/>
    <mergeCell ref="D26:D27"/>
    <mergeCell ref="E26:E27"/>
    <mergeCell ref="B12:F14"/>
    <mergeCell ref="B23:F25"/>
    <mergeCell ref="B16:B17"/>
    <mergeCell ref="C16:C17"/>
    <mergeCell ref="D16:D17"/>
    <mergeCell ref="E16:E17"/>
    <mergeCell ref="C5:C6"/>
    <mergeCell ref="D5:D6"/>
    <mergeCell ref="E5:E6"/>
    <mergeCell ref="C9:D9"/>
    <mergeCell ref="B1:E1"/>
    <mergeCell ref="B2:E3"/>
    <mergeCell ref="B5:B6"/>
  </mergeCells>
  <pageMargins left="0.70866141732283472" right="0.70866141732283472" top="0.74803149606299213" bottom="0.74803149606299213" header="0.31496062992125984" footer="0.31496062992125984"/>
  <pageSetup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5" tint="0.39997558519241921"/>
    <pageSetUpPr fitToPage="1"/>
  </sheetPr>
  <dimension ref="C4:J26"/>
  <sheetViews>
    <sheetView showGridLines="0" view="pageBreakPreview" zoomScale="60" workbookViewId="0">
      <selection activeCell="B5" sqref="B5"/>
    </sheetView>
  </sheetViews>
  <sheetFormatPr defaultColWidth="11.42578125" defaultRowHeight="15"/>
  <sheetData>
    <row r="4" spans="3:10">
      <c r="C4" s="667" t="s">
        <v>596</v>
      </c>
      <c r="D4" s="667"/>
      <c r="E4" s="667"/>
      <c r="F4" s="667"/>
      <c r="G4" s="667"/>
    </row>
    <row r="5" spans="3:10" ht="15" customHeight="1">
      <c r="C5" s="668" t="s">
        <v>392</v>
      </c>
      <c r="D5" s="668"/>
      <c r="E5" s="668"/>
      <c r="F5" s="668"/>
      <c r="G5" s="668"/>
    </row>
    <row r="6" spans="3:10" ht="22.5" customHeight="1">
      <c r="C6" s="668"/>
      <c r="D6" s="668"/>
      <c r="E6" s="668"/>
      <c r="F6" s="668"/>
      <c r="G6" s="668"/>
    </row>
    <row r="7" spans="3:10" ht="3.75" customHeight="1">
      <c r="C7" s="369"/>
      <c r="D7" s="369"/>
      <c r="E7" s="369"/>
      <c r="F7" s="369"/>
    </row>
    <row r="8" spans="3:10">
      <c r="C8" s="867" t="s">
        <v>391</v>
      </c>
      <c r="D8" s="867" t="s">
        <v>15</v>
      </c>
      <c r="E8" s="872" t="s">
        <v>14</v>
      </c>
      <c r="F8" s="874" t="s">
        <v>30</v>
      </c>
      <c r="G8" s="889" t="s">
        <v>200</v>
      </c>
    </row>
    <row r="9" spans="3:10">
      <c r="C9" s="886"/>
      <c r="D9" s="893"/>
      <c r="E9" s="894"/>
      <c r="F9" s="888"/>
      <c r="G9" s="890"/>
    </row>
    <row r="10" spans="3:10" ht="16.5">
      <c r="C10" s="366" t="s">
        <v>384</v>
      </c>
      <c r="D10" s="394">
        <v>113</v>
      </c>
      <c r="E10" s="393">
        <v>312</v>
      </c>
      <c r="F10" s="392">
        <v>425</v>
      </c>
      <c r="G10" s="424">
        <v>65.099999999999994</v>
      </c>
    </row>
    <row r="11" spans="3:10" ht="33">
      <c r="C11" s="362" t="s">
        <v>390</v>
      </c>
      <c r="D11" s="423">
        <v>62</v>
      </c>
      <c r="E11" s="422">
        <v>166</v>
      </c>
      <c r="F11" s="421">
        <v>228</v>
      </c>
      <c r="G11" s="420">
        <v>34.9</v>
      </c>
    </row>
    <row r="12" spans="3:10" ht="16.5">
      <c r="C12" s="419" t="s">
        <v>30</v>
      </c>
      <c r="D12" s="418">
        <v>175</v>
      </c>
      <c r="E12" s="417">
        <v>478</v>
      </c>
      <c r="F12" s="416">
        <v>653</v>
      </c>
      <c r="G12" s="415">
        <v>100</v>
      </c>
    </row>
    <row r="13" spans="3:10">
      <c r="C13" s="593" t="s">
        <v>535</v>
      </c>
      <c r="D13" s="593"/>
      <c r="E13" s="593"/>
      <c r="F13" s="593"/>
      <c r="G13" s="593"/>
    </row>
    <row r="15" spans="3:10">
      <c r="C15" s="667" t="s">
        <v>597</v>
      </c>
      <c r="D15" s="667"/>
      <c r="E15" s="667"/>
      <c r="F15" s="667"/>
      <c r="G15" s="667"/>
      <c r="H15" s="667"/>
      <c r="I15" s="667"/>
      <c r="J15" s="667"/>
    </row>
    <row r="16" spans="3:10" ht="11.25" customHeight="1">
      <c r="C16" s="668" t="s">
        <v>389</v>
      </c>
      <c r="D16" s="668"/>
      <c r="E16" s="668"/>
      <c r="F16" s="668"/>
      <c r="G16" s="668"/>
      <c r="H16" s="668"/>
      <c r="I16" s="668"/>
      <c r="J16" s="668"/>
    </row>
    <row r="17" spans="3:10" ht="18" customHeight="1">
      <c r="C17" s="668"/>
      <c r="D17" s="668"/>
      <c r="E17" s="668"/>
      <c r="F17" s="668"/>
      <c r="G17" s="668"/>
      <c r="H17" s="668"/>
      <c r="I17" s="668"/>
      <c r="J17" s="668"/>
    </row>
    <row r="18" spans="3:10" ht="30" customHeight="1">
      <c r="C18" s="891" t="s">
        <v>388</v>
      </c>
      <c r="D18" s="895" t="s">
        <v>384</v>
      </c>
      <c r="E18" s="896"/>
      <c r="F18" s="567" t="s">
        <v>30</v>
      </c>
      <c r="G18" s="897" t="s">
        <v>387</v>
      </c>
      <c r="H18" s="898"/>
      <c r="I18" s="891" t="s">
        <v>386</v>
      </c>
      <c r="J18" s="900" t="s">
        <v>385</v>
      </c>
    </row>
    <row r="19" spans="3:10">
      <c r="C19" s="892"/>
      <c r="D19" s="566" t="s">
        <v>79</v>
      </c>
      <c r="E19" s="569" t="s">
        <v>14</v>
      </c>
      <c r="F19" s="413" t="s">
        <v>384</v>
      </c>
      <c r="G19" s="413" t="s">
        <v>15</v>
      </c>
      <c r="H19" s="412" t="s">
        <v>14</v>
      </c>
      <c r="I19" s="899"/>
      <c r="J19" s="901"/>
    </row>
    <row r="20" spans="3:10" ht="16.5">
      <c r="C20" s="411" t="s">
        <v>383</v>
      </c>
      <c r="D20" s="410">
        <v>85</v>
      </c>
      <c r="E20" s="393">
        <v>273</v>
      </c>
      <c r="F20" s="409">
        <v>358</v>
      </c>
      <c r="G20" s="408">
        <v>53</v>
      </c>
      <c r="H20" s="407">
        <v>131</v>
      </c>
      <c r="I20" s="407">
        <v>184</v>
      </c>
      <c r="J20" s="389">
        <v>542</v>
      </c>
    </row>
    <row r="21" spans="3:10" ht="16.5">
      <c r="C21" s="406" t="s">
        <v>382</v>
      </c>
      <c r="D21" s="405">
        <v>17</v>
      </c>
      <c r="E21" s="404">
        <v>27</v>
      </c>
      <c r="F21" s="403">
        <v>44</v>
      </c>
      <c r="G21" s="398">
        <v>9</v>
      </c>
      <c r="H21" s="397">
        <v>32</v>
      </c>
      <c r="I21" s="397">
        <v>41</v>
      </c>
      <c r="J21" s="396">
        <v>85</v>
      </c>
    </row>
    <row r="22" spans="3:10" ht="16.5">
      <c r="C22" s="395" t="s">
        <v>381</v>
      </c>
      <c r="D22" s="394">
        <v>0</v>
      </c>
      <c r="E22" s="393">
        <v>0</v>
      </c>
      <c r="F22" s="392">
        <v>0</v>
      </c>
      <c r="G22" s="391">
        <v>0</v>
      </c>
      <c r="H22" s="390">
        <v>0</v>
      </c>
      <c r="I22" s="390">
        <v>0</v>
      </c>
      <c r="J22" s="389">
        <v>0</v>
      </c>
    </row>
    <row r="23" spans="3:10" ht="16.5">
      <c r="C23" s="402" t="s">
        <v>380</v>
      </c>
      <c r="D23" s="401">
        <v>0</v>
      </c>
      <c r="E23" s="400">
        <v>0</v>
      </c>
      <c r="F23" s="399">
        <v>0</v>
      </c>
      <c r="G23" s="398">
        <v>0</v>
      </c>
      <c r="H23" s="397">
        <v>0</v>
      </c>
      <c r="I23" s="397">
        <v>0</v>
      </c>
      <c r="J23" s="396">
        <v>0</v>
      </c>
    </row>
    <row r="24" spans="3:10" ht="16.5">
      <c r="C24" s="395" t="s">
        <v>379</v>
      </c>
      <c r="D24" s="394">
        <v>11</v>
      </c>
      <c r="E24" s="393">
        <v>12</v>
      </c>
      <c r="F24" s="392">
        <v>23</v>
      </c>
      <c r="G24" s="391">
        <v>0</v>
      </c>
      <c r="H24" s="390">
        <v>3</v>
      </c>
      <c r="I24" s="390">
        <v>3</v>
      </c>
      <c r="J24" s="389">
        <v>26</v>
      </c>
    </row>
    <row r="25" spans="3:10" ht="16.5">
      <c r="C25" s="607" t="s">
        <v>30</v>
      </c>
      <c r="D25" s="608">
        <v>113</v>
      </c>
      <c r="E25" s="609">
        <v>312</v>
      </c>
      <c r="F25" s="610">
        <v>425</v>
      </c>
      <c r="G25" s="611">
        <v>62</v>
      </c>
      <c r="H25" s="612">
        <v>166</v>
      </c>
      <c r="I25" s="612">
        <v>228</v>
      </c>
      <c r="J25" s="613">
        <v>653</v>
      </c>
    </row>
    <row r="26" spans="3:10">
      <c r="C26" s="593" t="s">
        <v>536</v>
      </c>
      <c r="D26" s="593"/>
      <c r="E26" s="593"/>
      <c r="F26" s="593"/>
      <c r="G26" s="593"/>
    </row>
  </sheetData>
  <mergeCells count="14">
    <mergeCell ref="C4:G4"/>
    <mergeCell ref="C15:J15"/>
    <mergeCell ref="G8:G9"/>
    <mergeCell ref="C5:G6"/>
    <mergeCell ref="C18:C19"/>
    <mergeCell ref="C8:C9"/>
    <mergeCell ref="D8:D9"/>
    <mergeCell ref="E8:E9"/>
    <mergeCell ref="F8:F9"/>
    <mergeCell ref="D18:E18"/>
    <mergeCell ref="G18:H18"/>
    <mergeCell ref="C16:J17"/>
    <mergeCell ref="I18:I19"/>
    <mergeCell ref="J18:J19"/>
  </mergeCells>
  <pageMargins left="0.70866141732283472" right="0.70866141732283472" top="0.74803149606299213" bottom="0.74803149606299213" header="0.31496062992125984" footer="0.31496062992125984"/>
  <pageSetup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5" tint="0.39997558519241921"/>
  </sheetPr>
  <dimension ref="C4:H15"/>
  <sheetViews>
    <sheetView showGridLines="0" view="pageBreakPreview" zoomScale="60" workbookViewId="0">
      <selection activeCell="C5" sqref="C5:F6"/>
    </sheetView>
  </sheetViews>
  <sheetFormatPr defaultColWidth="11.42578125" defaultRowHeight="15"/>
  <sheetData>
    <row r="4" spans="3:8">
      <c r="C4" s="667" t="s">
        <v>598</v>
      </c>
      <c r="D4" s="667"/>
      <c r="E4" s="667"/>
      <c r="F4" s="667"/>
    </row>
    <row r="5" spans="3:8" ht="24.75" customHeight="1">
      <c r="C5" s="668" t="s">
        <v>484</v>
      </c>
      <c r="D5" s="668"/>
      <c r="E5" s="668"/>
      <c r="F5" s="668"/>
    </row>
    <row r="6" spans="3:8" ht="30.75" customHeight="1">
      <c r="C6" s="668"/>
      <c r="D6" s="668"/>
      <c r="E6" s="668"/>
      <c r="F6" s="668"/>
    </row>
    <row r="7" spans="3:8">
      <c r="C7" s="369"/>
      <c r="D7" s="369"/>
      <c r="E7" s="369"/>
      <c r="F7" s="369"/>
    </row>
    <row r="8" spans="3:8">
      <c r="C8" s="865" t="s">
        <v>0</v>
      </c>
      <c r="D8" s="867" t="s">
        <v>14</v>
      </c>
      <c r="E8" s="872" t="s">
        <v>15</v>
      </c>
      <c r="F8" s="874" t="s">
        <v>97</v>
      </c>
    </row>
    <row r="9" spans="3:8">
      <c r="C9" s="886"/>
      <c r="D9" s="893"/>
      <c r="E9" s="894"/>
      <c r="F9" s="888"/>
    </row>
    <row r="10" spans="3:8" ht="16.5">
      <c r="C10" s="366">
        <v>2014</v>
      </c>
      <c r="D10" s="394">
        <v>9685</v>
      </c>
      <c r="E10" s="393">
        <v>7400</v>
      </c>
      <c r="F10" s="428">
        <v>17085</v>
      </c>
    </row>
    <row r="11" spans="3:8" ht="16.5">
      <c r="C11" s="427">
        <v>2015</v>
      </c>
      <c r="D11" s="401">
        <v>9414</v>
      </c>
      <c r="E11" s="400">
        <v>6921</v>
      </c>
      <c r="F11" s="426">
        <v>16335</v>
      </c>
    </row>
    <row r="12" spans="3:8" ht="16.5">
      <c r="C12" s="366">
        <v>2016</v>
      </c>
      <c r="D12" s="394">
        <v>9800</v>
      </c>
      <c r="E12" s="393">
        <v>6841</v>
      </c>
      <c r="F12" s="428">
        <v>16641</v>
      </c>
    </row>
    <row r="13" spans="3:8" ht="16.5">
      <c r="C13" s="427">
        <v>2017</v>
      </c>
      <c r="D13" s="401">
        <v>10743</v>
      </c>
      <c r="E13" s="400">
        <v>7129</v>
      </c>
      <c r="F13" s="426">
        <v>17872</v>
      </c>
    </row>
    <row r="14" spans="3:8" ht="16.5">
      <c r="C14" s="603">
        <v>2018</v>
      </c>
      <c r="D14" s="604">
        <v>11588</v>
      </c>
      <c r="E14" s="605">
        <v>7451</v>
      </c>
      <c r="F14" s="606">
        <v>19039</v>
      </c>
    </row>
    <row r="15" spans="3:8">
      <c r="C15" s="593" t="s">
        <v>537</v>
      </c>
      <c r="D15" s="593"/>
      <c r="E15" s="593"/>
      <c r="F15" s="593"/>
      <c r="G15" s="593"/>
      <c r="H15" s="593"/>
    </row>
  </sheetData>
  <mergeCells count="6">
    <mergeCell ref="C4:F4"/>
    <mergeCell ref="C5:F6"/>
    <mergeCell ref="C8:C9"/>
    <mergeCell ref="D8:D9"/>
    <mergeCell ref="E8:E9"/>
    <mergeCell ref="F8:F9"/>
  </mergeCells>
  <pageMargins left="0.70866141732283472" right="0.70866141732283472" top="0.74803149606299213" bottom="0.74803149606299213" header="0.31496062992125984" footer="0.31496062992125984"/>
  <pageSetup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9966"/>
  </sheetPr>
  <dimension ref="B3:L78"/>
  <sheetViews>
    <sheetView showGridLines="0" view="pageBreakPreview" topLeftCell="A50" zoomScale="60" workbookViewId="0">
      <selection activeCell="C68" sqref="C68:K68"/>
    </sheetView>
  </sheetViews>
  <sheetFormatPr defaultColWidth="11.42578125" defaultRowHeight="15"/>
  <sheetData>
    <row r="3" spans="3:12">
      <c r="C3" s="667" t="s">
        <v>600</v>
      </c>
      <c r="D3" s="667"/>
      <c r="E3" s="667"/>
      <c r="F3" s="667"/>
      <c r="G3" s="667"/>
      <c r="H3" s="667"/>
      <c r="I3" s="667"/>
      <c r="J3" s="667"/>
    </row>
    <row r="4" spans="3:12" ht="69.75" customHeight="1">
      <c r="C4" s="905" t="s">
        <v>602</v>
      </c>
      <c r="D4" s="905"/>
      <c r="E4" s="905"/>
      <c r="F4" s="905"/>
      <c r="G4" s="905"/>
      <c r="H4" s="905"/>
      <c r="I4" s="905"/>
      <c r="J4" s="905"/>
    </row>
    <row r="5" spans="3:12">
      <c r="E5" s="572" t="s">
        <v>0</v>
      </c>
      <c r="F5" s="572" t="s">
        <v>446</v>
      </c>
      <c r="G5" s="572" t="s">
        <v>51</v>
      </c>
      <c r="H5" s="572" t="s">
        <v>445</v>
      </c>
    </row>
    <row r="6" spans="3:12">
      <c r="E6" s="571" t="s">
        <v>324</v>
      </c>
      <c r="F6" s="570">
        <v>0.41472495020103645</v>
      </c>
      <c r="G6" s="570">
        <v>0.41010240768110018</v>
      </c>
      <c r="H6" s="570">
        <v>0.41948428968836726</v>
      </c>
    </row>
    <row r="7" spans="3:12">
      <c r="E7" s="571" t="s">
        <v>325</v>
      </c>
      <c r="F7" s="570">
        <v>0.42229895624833352</v>
      </c>
      <c r="G7" s="570">
        <v>0.41665591500833882</v>
      </c>
      <c r="H7" s="570">
        <v>0.42812760599767813</v>
      </c>
    </row>
    <row r="8" spans="3:12">
      <c r="E8" s="571" t="s">
        <v>393</v>
      </c>
      <c r="F8" s="570">
        <v>0.42824677539893974</v>
      </c>
      <c r="G8" s="570">
        <v>0.42128127367444562</v>
      </c>
      <c r="H8" s="570">
        <v>0.43545108507508334</v>
      </c>
    </row>
    <row r="9" spans="3:12">
      <c r="E9" s="571" t="s">
        <v>447</v>
      </c>
      <c r="F9" s="570">
        <v>0.43689091529904867</v>
      </c>
      <c r="G9" s="570">
        <v>0.4285797846099143</v>
      </c>
      <c r="H9" s="570">
        <v>0.44549885812445444</v>
      </c>
    </row>
    <row r="10" spans="3:12">
      <c r="E10" s="571">
        <v>2018</v>
      </c>
      <c r="F10" s="570">
        <v>0.44940422518314416</v>
      </c>
      <c r="G10" s="570">
        <v>0.43956713985086793</v>
      </c>
      <c r="H10" s="570">
        <v>0.45960308539701705</v>
      </c>
    </row>
    <row r="11" spans="3:12">
      <c r="D11" s="593" t="s">
        <v>538</v>
      </c>
      <c r="E11" s="593"/>
      <c r="F11" s="593"/>
      <c r="G11" s="593"/>
      <c r="H11" s="593"/>
    </row>
    <row r="12" spans="3:12">
      <c r="D12" s="593"/>
      <c r="E12" s="593"/>
      <c r="F12" s="593"/>
      <c r="G12" s="593"/>
      <c r="H12" s="593"/>
    </row>
    <row r="13" spans="3:12">
      <c r="C13" s="667" t="s">
        <v>601</v>
      </c>
      <c r="D13" s="667"/>
      <c r="E13" s="667"/>
      <c r="F13" s="667"/>
      <c r="G13" s="667"/>
      <c r="H13" s="667"/>
      <c r="I13" s="667"/>
      <c r="J13" s="667"/>
    </row>
    <row r="14" spans="3:12" ht="81" customHeight="1">
      <c r="C14" s="905" t="s">
        <v>599</v>
      </c>
      <c r="D14" s="905"/>
      <c r="E14" s="905"/>
      <c r="F14" s="905"/>
      <c r="G14" s="905"/>
      <c r="H14" s="905"/>
      <c r="I14" s="905"/>
      <c r="J14" s="905"/>
      <c r="K14" s="631"/>
      <c r="L14" s="631"/>
    </row>
    <row r="15" spans="3:12">
      <c r="E15" s="572" t="s">
        <v>0</v>
      </c>
      <c r="F15" s="572" t="s">
        <v>446</v>
      </c>
      <c r="G15" s="572" t="s">
        <v>51</v>
      </c>
      <c r="H15" s="572" t="s">
        <v>445</v>
      </c>
    </row>
    <row r="16" spans="3:12">
      <c r="E16" s="571" t="s">
        <v>324</v>
      </c>
      <c r="F16" s="570">
        <v>0.53848126095153448</v>
      </c>
      <c r="G16" s="570">
        <v>0.55808116240275629</v>
      </c>
      <c r="H16" s="570">
        <v>0.51858557837314512</v>
      </c>
    </row>
    <row r="17" spans="3:10">
      <c r="E17" s="571" t="s">
        <v>325</v>
      </c>
      <c r="F17" s="570">
        <v>0.55185028793910829</v>
      </c>
      <c r="G17" s="570">
        <v>0.57323699665444539</v>
      </c>
      <c r="H17" s="570">
        <v>0.53007936196592154</v>
      </c>
    </row>
    <row r="18" spans="3:10">
      <c r="E18" s="571" t="s">
        <v>393</v>
      </c>
      <c r="F18" s="570">
        <v>0.54085252627878722</v>
      </c>
      <c r="G18" s="570">
        <v>0.56002819032506634</v>
      </c>
      <c r="H18" s="570">
        <v>0.52128375140728822</v>
      </c>
    </row>
    <row r="19" spans="3:10">
      <c r="E19" s="571" t="s">
        <v>447</v>
      </c>
      <c r="F19" s="570">
        <v>0.53070340237587044</v>
      </c>
      <c r="G19" s="570">
        <v>0.54792609766501099</v>
      </c>
      <c r="H19" s="570">
        <v>0.5130835283560029</v>
      </c>
    </row>
    <row r="20" spans="3:10">
      <c r="E20" s="571">
        <v>2018</v>
      </c>
      <c r="F20" s="570">
        <v>0.52371123812645537</v>
      </c>
      <c r="G20" s="570">
        <v>0.53962957655052646</v>
      </c>
      <c r="H20" s="570">
        <v>0.50738839606021369</v>
      </c>
    </row>
    <row r="21" spans="3:10">
      <c r="D21" s="593" t="s">
        <v>538</v>
      </c>
      <c r="E21" s="593"/>
      <c r="F21" s="593"/>
      <c r="G21" s="593"/>
    </row>
    <row r="22" spans="3:10">
      <c r="D22" s="593"/>
      <c r="E22" s="593"/>
      <c r="F22" s="593"/>
      <c r="G22" s="593"/>
    </row>
    <row r="23" spans="3:10">
      <c r="C23" s="667" t="s">
        <v>604</v>
      </c>
      <c r="D23" s="667"/>
      <c r="E23" s="667"/>
      <c r="F23" s="667"/>
      <c r="G23" s="667"/>
      <c r="H23" s="667"/>
      <c r="I23" s="667"/>
      <c r="J23" s="667"/>
    </row>
    <row r="24" spans="3:10" ht="64.5" customHeight="1">
      <c r="C24" s="905" t="s">
        <v>603</v>
      </c>
      <c r="D24" s="905"/>
      <c r="E24" s="905"/>
      <c r="F24" s="905"/>
      <c r="G24" s="905"/>
      <c r="H24" s="905"/>
      <c r="I24" s="905"/>
      <c r="J24" s="905"/>
    </row>
    <row r="25" spans="3:10" ht="15.75">
      <c r="C25" s="632"/>
      <c r="D25" s="632"/>
      <c r="E25" s="632"/>
      <c r="F25" s="572" t="s">
        <v>0</v>
      </c>
      <c r="G25" s="572" t="s">
        <v>446</v>
      </c>
      <c r="H25" s="632"/>
      <c r="I25" s="632"/>
      <c r="J25" s="632"/>
    </row>
    <row r="26" spans="3:10" ht="15.75">
      <c r="C26" s="632"/>
      <c r="D26" s="632"/>
      <c r="E26" s="632"/>
      <c r="F26" s="571" t="s">
        <v>324</v>
      </c>
      <c r="G26" s="573">
        <v>0.92557853831242709</v>
      </c>
      <c r="H26" s="632"/>
      <c r="I26" s="632"/>
      <c r="J26" s="632"/>
    </row>
    <row r="27" spans="3:10" ht="15.75">
      <c r="C27" s="632"/>
      <c r="D27" s="632"/>
      <c r="E27" s="632"/>
      <c r="F27" s="571" t="s">
        <v>325</v>
      </c>
      <c r="G27" s="573">
        <v>0.92168321870129211</v>
      </c>
      <c r="H27" s="632"/>
      <c r="I27" s="632"/>
      <c r="J27" s="632"/>
    </row>
    <row r="28" spans="3:10" ht="15.75">
      <c r="C28" s="632"/>
      <c r="D28" s="632"/>
      <c r="E28" s="632"/>
      <c r="F28" s="571" t="s">
        <v>393</v>
      </c>
      <c r="G28" s="573">
        <v>0.9216471848726282</v>
      </c>
      <c r="H28" s="632"/>
      <c r="I28" s="632"/>
      <c r="J28" s="632"/>
    </row>
    <row r="29" spans="3:10" ht="15.75">
      <c r="C29" s="632"/>
      <c r="D29" s="632"/>
      <c r="E29" s="632"/>
      <c r="F29" s="571" t="s">
        <v>447</v>
      </c>
      <c r="G29" s="573">
        <v>0.92432411889100929</v>
      </c>
      <c r="H29" s="632"/>
      <c r="I29" s="632"/>
      <c r="J29" s="632"/>
    </row>
    <row r="30" spans="3:10">
      <c r="F30" s="571">
        <v>2018</v>
      </c>
      <c r="G30" s="573">
        <v>0.92749040612719014</v>
      </c>
    </row>
    <row r="31" spans="3:10">
      <c r="E31" s="593" t="s">
        <v>538</v>
      </c>
      <c r="F31" s="593"/>
      <c r="G31" s="593"/>
      <c r="H31" s="593"/>
    </row>
    <row r="32" spans="3:10">
      <c r="E32" s="593"/>
      <c r="F32" s="593"/>
      <c r="G32" s="593"/>
      <c r="H32" s="593"/>
    </row>
    <row r="33" spans="3:11">
      <c r="E33" s="593"/>
      <c r="F33" s="593"/>
      <c r="G33" s="593"/>
      <c r="H33" s="593"/>
    </row>
    <row r="34" spans="3:11">
      <c r="D34" s="667" t="s">
        <v>605</v>
      </c>
      <c r="E34" s="667"/>
      <c r="F34" s="667"/>
      <c r="G34" s="667"/>
      <c r="H34" s="667"/>
      <c r="I34" s="667"/>
      <c r="J34" s="667"/>
    </row>
    <row r="35" spans="3:11" ht="38.25" customHeight="1">
      <c r="C35" s="903" t="s">
        <v>606</v>
      </c>
      <c r="D35" s="904"/>
      <c r="E35" s="904"/>
      <c r="F35" s="904"/>
      <c r="G35" s="904"/>
      <c r="H35" s="904"/>
      <c r="I35" s="904"/>
      <c r="J35" s="904"/>
      <c r="K35" s="904"/>
    </row>
    <row r="36" spans="3:11" ht="15" customHeight="1">
      <c r="D36" s="902"/>
      <c r="E36" s="902"/>
      <c r="F36" s="902"/>
      <c r="G36" s="902"/>
      <c r="H36" s="902"/>
      <c r="I36" s="902"/>
      <c r="J36" s="902"/>
      <c r="K36" s="902"/>
    </row>
    <row r="37" spans="3:11">
      <c r="E37" s="593"/>
      <c r="F37" s="572" t="s">
        <v>0</v>
      </c>
      <c r="G37" s="572" t="s">
        <v>446</v>
      </c>
      <c r="H37" s="572" t="s">
        <v>51</v>
      </c>
      <c r="I37" s="572" t="s">
        <v>445</v>
      </c>
    </row>
    <row r="38" spans="3:11">
      <c r="F38" s="571" t="s">
        <v>324</v>
      </c>
      <c r="G38" s="570">
        <v>0.60417468961525289</v>
      </c>
      <c r="H38" s="570">
        <v>0.6127276951672862</v>
      </c>
      <c r="I38" s="570">
        <v>0.59532838295724899</v>
      </c>
    </row>
    <row r="39" spans="3:11">
      <c r="F39" s="571" t="s">
        <v>325</v>
      </c>
      <c r="G39" s="570">
        <v>0.62085470484006344</v>
      </c>
      <c r="H39" s="570">
        <v>0.62920668947795133</v>
      </c>
      <c r="I39" s="570">
        <v>0.6121971254516706</v>
      </c>
    </row>
    <row r="40" spans="3:11">
      <c r="F40" s="571" t="s">
        <v>393</v>
      </c>
      <c r="G40" s="570">
        <v>0.61480138491950909</v>
      </c>
      <c r="H40" s="570">
        <v>0.62077744406543178</v>
      </c>
      <c r="I40" s="570">
        <v>0.60860145315775127</v>
      </c>
    </row>
    <row r="41" spans="3:11">
      <c r="F41" s="571" t="s">
        <v>447</v>
      </c>
      <c r="G41" s="570">
        <v>0.61512810791304462</v>
      </c>
      <c r="H41" s="570">
        <v>0.6200112095056608</v>
      </c>
      <c r="I41" s="570">
        <v>0.61005823778333312</v>
      </c>
    </row>
    <row r="42" spans="3:11">
      <c r="F42" s="571">
        <v>2018</v>
      </c>
      <c r="G42" s="570">
        <v>0.62631547977386193</v>
      </c>
      <c r="H42" s="570">
        <v>0.63031436427521204</v>
      </c>
      <c r="I42" s="570">
        <v>0.62216183045498374</v>
      </c>
    </row>
    <row r="43" spans="3:11">
      <c r="E43" s="593" t="s">
        <v>538</v>
      </c>
      <c r="F43" s="593"/>
      <c r="G43" s="593"/>
      <c r="H43" s="593"/>
      <c r="I43" s="593"/>
    </row>
    <row r="44" spans="3:11">
      <c r="E44" s="593"/>
      <c r="F44" s="593"/>
      <c r="G44" s="593"/>
      <c r="H44" s="593"/>
      <c r="I44" s="593"/>
    </row>
    <row r="45" spans="3:11">
      <c r="D45" s="667" t="s">
        <v>607</v>
      </c>
      <c r="E45" s="667"/>
      <c r="F45" s="667"/>
      <c r="G45" s="667"/>
      <c r="H45" s="667"/>
      <c r="I45" s="667"/>
      <c r="J45" s="667"/>
    </row>
    <row r="46" spans="3:11" ht="36.75" customHeight="1">
      <c r="C46" s="903" t="s">
        <v>608</v>
      </c>
      <c r="D46" s="904"/>
      <c r="E46" s="904"/>
      <c r="F46" s="904"/>
      <c r="G46" s="904"/>
      <c r="H46" s="904"/>
      <c r="I46" s="904"/>
      <c r="J46" s="904"/>
      <c r="K46" s="904"/>
    </row>
    <row r="47" spans="3:11" ht="15.75">
      <c r="D47" s="902"/>
      <c r="E47" s="902"/>
      <c r="F47" s="902"/>
      <c r="G47" s="902"/>
      <c r="H47" s="902"/>
      <c r="I47" s="902"/>
      <c r="J47" s="902"/>
      <c r="K47" s="902"/>
    </row>
    <row r="48" spans="3:11">
      <c r="F48" s="572" t="s">
        <v>0</v>
      </c>
      <c r="G48" s="572" t="s">
        <v>446</v>
      </c>
      <c r="H48" s="572" t="s">
        <v>51</v>
      </c>
      <c r="I48" s="572" t="s">
        <v>445</v>
      </c>
    </row>
    <row r="49" spans="2:11">
      <c r="F49" s="571">
        <v>2014</v>
      </c>
      <c r="G49" s="570">
        <v>0.46572513909011687</v>
      </c>
      <c r="H49" s="570">
        <v>0.46116610813356002</v>
      </c>
      <c r="I49" s="570">
        <v>0.47063975661538537</v>
      </c>
    </row>
    <row r="50" spans="2:11">
      <c r="F50" s="571">
        <v>2015</v>
      </c>
      <c r="G50" s="570">
        <v>0.50052337434129079</v>
      </c>
      <c r="H50" s="570">
        <v>0.49507208594645902</v>
      </c>
      <c r="I50" s="570">
        <v>0.50638467883788996</v>
      </c>
    </row>
    <row r="51" spans="2:11">
      <c r="F51" s="571">
        <v>2016</v>
      </c>
      <c r="G51" s="570">
        <v>0.50950497545531304</v>
      </c>
      <c r="H51" s="570">
        <v>0.49907631336095498</v>
      </c>
      <c r="I51" s="570">
        <v>0.52077463048079475</v>
      </c>
    </row>
    <row r="52" spans="2:11">
      <c r="F52" s="571">
        <v>2017</v>
      </c>
      <c r="G52" s="570">
        <v>0.56239008800920653</v>
      </c>
      <c r="H52" s="570">
        <v>0.54863646042980374</v>
      </c>
      <c r="I52" s="570">
        <v>0.57752343174865373</v>
      </c>
    </row>
    <row r="53" spans="2:11">
      <c r="F53" s="571">
        <v>2018</v>
      </c>
      <c r="G53" s="570">
        <v>0.5746238764033631</v>
      </c>
      <c r="H53" s="570">
        <v>0.55881784277606239</v>
      </c>
      <c r="I53" s="570">
        <v>0.59212325863928195</v>
      </c>
    </row>
    <row r="54" spans="2:11">
      <c r="E54" s="593" t="s">
        <v>538</v>
      </c>
      <c r="F54" s="593"/>
      <c r="G54" s="593"/>
      <c r="H54" s="593"/>
    </row>
    <row r="55" spans="2:11">
      <c r="E55" s="593"/>
      <c r="F55" s="593"/>
      <c r="G55" s="593"/>
      <c r="H55" s="593"/>
    </row>
    <row r="56" spans="2:11">
      <c r="D56" s="667" t="s">
        <v>610</v>
      </c>
      <c r="E56" s="667"/>
      <c r="F56" s="667"/>
      <c r="G56" s="667"/>
      <c r="H56" s="667"/>
      <c r="I56" s="667"/>
      <c r="J56" s="667"/>
    </row>
    <row r="57" spans="2:11" ht="40.5" customHeight="1">
      <c r="C57" s="903" t="s">
        <v>609</v>
      </c>
      <c r="D57" s="904"/>
      <c r="E57" s="904"/>
      <c r="F57" s="904"/>
      <c r="G57" s="904"/>
      <c r="H57" s="904"/>
      <c r="I57" s="904"/>
      <c r="J57" s="904"/>
      <c r="K57" s="904"/>
    </row>
    <row r="58" spans="2:11" ht="15.75">
      <c r="B58" s="574"/>
      <c r="D58" s="902"/>
      <c r="E58" s="902"/>
      <c r="F58" s="902"/>
      <c r="G58" s="902"/>
      <c r="H58" s="902"/>
      <c r="I58" s="902"/>
      <c r="J58" s="902"/>
      <c r="K58" s="902"/>
    </row>
    <row r="59" spans="2:11">
      <c r="B59" s="574"/>
      <c r="C59" s="574"/>
      <c r="D59" s="574"/>
      <c r="E59" s="574"/>
      <c r="F59" s="572" t="s">
        <v>0</v>
      </c>
      <c r="G59" s="572" t="s">
        <v>446</v>
      </c>
      <c r="H59" s="572" t="s">
        <v>51</v>
      </c>
      <c r="I59" s="572" t="s">
        <v>445</v>
      </c>
      <c r="J59" s="574"/>
      <c r="K59" s="574"/>
    </row>
    <row r="60" spans="2:11">
      <c r="F60" s="571">
        <v>2014</v>
      </c>
      <c r="G60" s="570">
        <v>0.79972350059382424</v>
      </c>
      <c r="H60" s="570">
        <v>0.77139618698474266</v>
      </c>
      <c r="I60" s="570">
        <v>0.83089560819699293</v>
      </c>
    </row>
    <row r="61" spans="2:11">
      <c r="F61" s="571">
        <v>2015</v>
      </c>
      <c r="G61" s="570">
        <v>0.79587614405442364</v>
      </c>
      <c r="H61" s="570">
        <v>0.7677335968980461</v>
      </c>
      <c r="I61" s="570">
        <v>0.8262283730719121</v>
      </c>
    </row>
    <row r="62" spans="2:11">
      <c r="E62" s="171"/>
      <c r="F62" s="571">
        <v>2016</v>
      </c>
      <c r="G62" s="570">
        <v>0.80606339829318907</v>
      </c>
      <c r="H62" s="570">
        <v>0.77736639830368093</v>
      </c>
      <c r="I62" s="570">
        <v>0.8371325573470596</v>
      </c>
    </row>
    <row r="63" spans="2:11">
      <c r="F63" s="571">
        <v>2017</v>
      </c>
      <c r="G63" s="570">
        <v>0.80711052774508918</v>
      </c>
      <c r="H63" s="570">
        <v>0.77957954831376841</v>
      </c>
      <c r="I63" s="570">
        <v>0.83713558472034288</v>
      </c>
    </row>
    <row r="64" spans="2:11">
      <c r="F64" s="571">
        <v>2018</v>
      </c>
      <c r="G64" s="570">
        <v>0.81453609860723719</v>
      </c>
      <c r="H64" s="570">
        <v>0.78703703703703709</v>
      </c>
      <c r="I64" s="570">
        <v>0.84449958643507028</v>
      </c>
    </row>
    <row r="65" spans="2:11">
      <c r="E65" s="593" t="s">
        <v>538</v>
      </c>
      <c r="F65" s="593"/>
      <c r="G65" s="593"/>
      <c r="H65" s="593"/>
      <c r="I65" s="593"/>
    </row>
    <row r="66" spans="2:11">
      <c r="E66" s="593"/>
      <c r="F66" s="593"/>
      <c r="G66" s="593"/>
      <c r="H66" s="593"/>
      <c r="I66" s="593"/>
    </row>
    <row r="67" spans="2:11">
      <c r="D67" s="667" t="s">
        <v>611</v>
      </c>
      <c r="E67" s="667"/>
      <c r="F67" s="667"/>
      <c r="G67" s="667"/>
      <c r="H67" s="667"/>
      <c r="I67" s="667"/>
      <c r="J67" s="667"/>
    </row>
    <row r="68" spans="2:11" ht="36" customHeight="1">
      <c r="C68" s="903" t="s">
        <v>612</v>
      </c>
      <c r="D68" s="904"/>
      <c r="E68" s="904"/>
      <c r="F68" s="904"/>
      <c r="G68" s="904"/>
      <c r="H68" s="904"/>
      <c r="I68" s="904"/>
      <c r="J68" s="904"/>
      <c r="K68" s="904"/>
    </row>
    <row r="69" spans="2:11" ht="6.75" customHeight="1">
      <c r="D69" s="902"/>
      <c r="E69" s="902"/>
      <c r="F69" s="902"/>
      <c r="G69" s="902"/>
      <c r="H69" s="902"/>
      <c r="I69" s="902"/>
      <c r="J69" s="902"/>
      <c r="K69" s="902"/>
    </row>
    <row r="70" spans="2:11" ht="9" customHeight="1">
      <c r="B70" s="574"/>
      <c r="C70" s="575"/>
      <c r="D70" s="574"/>
      <c r="E70" s="574"/>
      <c r="F70" s="574"/>
      <c r="G70" s="574"/>
      <c r="H70" s="574"/>
      <c r="I70" s="574"/>
    </row>
    <row r="71" spans="2:11">
      <c r="F71" s="572" t="s">
        <v>0</v>
      </c>
      <c r="G71" s="572" t="s">
        <v>446</v>
      </c>
      <c r="H71" s="572" t="s">
        <v>51</v>
      </c>
      <c r="I71" s="572" t="s">
        <v>445</v>
      </c>
    </row>
    <row r="72" spans="2:11">
      <c r="F72" s="571">
        <v>2014</v>
      </c>
      <c r="G72" s="570">
        <v>0.35081821503789756</v>
      </c>
      <c r="H72" s="570">
        <v>0.35470561640305531</v>
      </c>
      <c r="I72" s="570">
        <v>0.34687214909422653</v>
      </c>
    </row>
    <row r="73" spans="2:11">
      <c r="F73" s="571">
        <v>2015</v>
      </c>
      <c r="G73" s="570">
        <v>0.35338433564233163</v>
      </c>
      <c r="H73" s="570">
        <v>0.35664706056323259</v>
      </c>
      <c r="I73" s="570">
        <v>0.35006299509997563</v>
      </c>
    </row>
    <row r="74" spans="2:11">
      <c r="F74" s="571">
        <v>2016</v>
      </c>
      <c r="G74" s="570">
        <v>0.34944126686073496</v>
      </c>
      <c r="H74" s="570">
        <v>0.35171028911758667</v>
      </c>
      <c r="I74" s="570">
        <v>0.34712572849838202</v>
      </c>
    </row>
    <row r="75" spans="2:11">
      <c r="F75" s="571">
        <v>2017</v>
      </c>
      <c r="G75" s="570">
        <v>0.34475214094488599</v>
      </c>
      <c r="H75" s="570">
        <v>0.34513498080548177</v>
      </c>
      <c r="I75" s="570">
        <v>0.3443604722774542</v>
      </c>
    </row>
    <row r="76" spans="2:11">
      <c r="F76" s="571">
        <v>2018</v>
      </c>
      <c r="G76" s="570">
        <v>0.34364436727920838</v>
      </c>
      <c r="H76" s="570">
        <v>0.34236686590064153</v>
      </c>
      <c r="I76" s="570">
        <v>0.3449543314655597</v>
      </c>
    </row>
    <row r="78" spans="2:11">
      <c r="F78" s="593" t="s">
        <v>538</v>
      </c>
      <c r="G78" s="593"/>
      <c r="H78" s="593"/>
      <c r="I78" s="593"/>
    </row>
  </sheetData>
  <mergeCells count="18">
    <mergeCell ref="C4:J4"/>
    <mergeCell ref="C3:J3"/>
    <mergeCell ref="C13:J13"/>
    <mergeCell ref="C24:J24"/>
    <mergeCell ref="C23:J23"/>
    <mergeCell ref="C14:J14"/>
    <mergeCell ref="D34:J34"/>
    <mergeCell ref="D45:J45"/>
    <mergeCell ref="D56:J56"/>
    <mergeCell ref="D67:J67"/>
    <mergeCell ref="D69:K69"/>
    <mergeCell ref="C57:K57"/>
    <mergeCell ref="D58:K58"/>
    <mergeCell ref="C68:K68"/>
    <mergeCell ref="C35:K35"/>
    <mergeCell ref="D36:K36"/>
    <mergeCell ref="C46:K46"/>
    <mergeCell ref="D47:K47"/>
  </mergeCells>
  <pageMargins left="0.70866141732283472" right="0.70866141732283472" top="0.74803149606299213" bottom="0.74803149606299213" header="0.31496062992125984" footer="0.31496062992125984"/>
  <pageSetup scale="89" fitToHeight="3" orientation="landscape" r:id="rId1"/>
  <rowBreaks count="2" manualBreakCount="2">
    <brk id="22" max="16383" man="1"/>
    <brk id="54" max="16383" man="1"/>
  </rowBreaks>
  <ignoredErrors>
    <ignoredError sqref="E6:E10 E16:E20 F26:F30 F38 F39:F41"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5" tint="0.39997558519241921"/>
    <pageSetUpPr fitToPage="1"/>
  </sheetPr>
  <dimension ref="C4:K25"/>
  <sheetViews>
    <sheetView showGridLines="0" view="pageBreakPreview" zoomScale="60" workbookViewId="0">
      <selection activeCell="C18" sqref="C18:K18"/>
    </sheetView>
  </sheetViews>
  <sheetFormatPr defaultColWidth="11.42578125" defaultRowHeight="15"/>
  <sheetData>
    <row r="4" spans="3:11">
      <c r="C4" s="667" t="s">
        <v>613</v>
      </c>
      <c r="D4" s="667"/>
      <c r="E4" s="667"/>
      <c r="F4" s="667"/>
      <c r="G4" s="667"/>
      <c r="H4" s="667"/>
      <c r="I4" s="667"/>
      <c r="J4" s="667"/>
      <c r="K4" s="667"/>
    </row>
    <row r="5" spans="3:11" ht="27" customHeight="1">
      <c r="C5" s="914" t="s">
        <v>498</v>
      </c>
      <c r="D5" s="914"/>
      <c r="E5" s="914"/>
      <c r="F5" s="914"/>
      <c r="G5" s="914"/>
      <c r="H5" s="914"/>
      <c r="I5" s="914"/>
      <c r="J5" s="914"/>
      <c r="K5" s="914"/>
    </row>
    <row r="6" spans="3:11" ht="21" customHeight="1">
      <c r="C6" s="914"/>
      <c r="D6" s="914"/>
      <c r="E6" s="914"/>
      <c r="F6" s="914"/>
      <c r="G6" s="914"/>
      <c r="H6" s="914"/>
      <c r="I6" s="914"/>
      <c r="J6" s="914"/>
      <c r="K6" s="914"/>
    </row>
    <row r="7" spans="3:11">
      <c r="J7" s="13"/>
    </row>
    <row r="8" spans="3:11" ht="24.75" customHeight="1">
      <c r="C8" s="915" t="s">
        <v>394</v>
      </c>
      <c r="D8" s="906" t="s">
        <v>403</v>
      </c>
      <c r="E8" s="906" t="s">
        <v>402</v>
      </c>
      <c r="F8" s="906" t="s">
        <v>401</v>
      </c>
      <c r="G8" s="906" t="s">
        <v>400</v>
      </c>
      <c r="H8" s="906" t="s">
        <v>399</v>
      </c>
      <c r="I8" s="906" t="s">
        <v>398</v>
      </c>
      <c r="J8" s="906" t="s">
        <v>397</v>
      </c>
      <c r="K8" s="891" t="s">
        <v>396</v>
      </c>
    </row>
    <row r="9" spans="3:11" ht="26.25" customHeight="1">
      <c r="C9" s="916"/>
      <c r="D9" s="907"/>
      <c r="E9" s="910"/>
      <c r="F9" s="910"/>
      <c r="G9" s="910"/>
      <c r="H9" s="910"/>
      <c r="I9" s="907"/>
      <c r="J9" s="907"/>
      <c r="K9" s="890"/>
    </row>
    <row r="10" spans="3:11" ht="16.5">
      <c r="C10" s="464" t="s">
        <v>376</v>
      </c>
      <c r="D10" s="453">
        <v>17.100000000000001</v>
      </c>
      <c r="E10" s="453">
        <v>11.3</v>
      </c>
      <c r="F10" s="453">
        <v>3.3</v>
      </c>
      <c r="G10" s="453">
        <v>2.5</v>
      </c>
      <c r="H10" s="453">
        <v>1.7</v>
      </c>
      <c r="I10" s="452">
        <v>12.2</v>
      </c>
      <c r="J10" s="453">
        <v>20.8</v>
      </c>
      <c r="K10" s="462">
        <v>443</v>
      </c>
    </row>
    <row r="11" spans="3:11" ht="16.5">
      <c r="C11" s="461" t="s">
        <v>375</v>
      </c>
      <c r="D11" s="458">
        <v>20.9</v>
      </c>
      <c r="E11" s="458">
        <v>16</v>
      </c>
      <c r="F11" s="458">
        <v>2.9</v>
      </c>
      <c r="G11" s="458">
        <v>2.6</v>
      </c>
      <c r="H11" s="458">
        <v>2.4</v>
      </c>
      <c r="I11" s="459">
        <v>16.2</v>
      </c>
      <c r="J11" s="458">
        <v>25.9</v>
      </c>
      <c r="K11" s="457">
        <v>931</v>
      </c>
    </row>
    <row r="12" spans="3:11" ht="16.5">
      <c r="C12" s="464" t="s">
        <v>374</v>
      </c>
      <c r="D12" s="463">
        <v>22</v>
      </c>
      <c r="E12" s="453">
        <v>15.7</v>
      </c>
      <c r="F12" s="463">
        <v>4</v>
      </c>
      <c r="G12" s="453">
        <v>3.5</v>
      </c>
      <c r="H12" s="453">
        <v>3.2</v>
      </c>
      <c r="I12" s="452">
        <v>16.2</v>
      </c>
      <c r="J12" s="453">
        <v>26.3</v>
      </c>
      <c r="K12" s="462">
        <v>1023</v>
      </c>
    </row>
    <row r="13" spans="3:11" ht="16.5">
      <c r="C13" s="461" t="s">
        <v>406</v>
      </c>
      <c r="D13" s="458">
        <v>25.2</v>
      </c>
      <c r="E13" s="460">
        <v>19</v>
      </c>
      <c r="F13" s="458">
        <v>6.2</v>
      </c>
      <c r="G13" s="458">
        <v>5.2</v>
      </c>
      <c r="H13" s="458">
        <v>4.7</v>
      </c>
      <c r="I13" s="459">
        <v>19.899999999999999</v>
      </c>
      <c r="J13" s="458">
        <v>29.7</v>
      </c>
      <c r="K13" s="457">
        <v>1933</v>
      </c>
    </row>
    <row r="14" spans="3:11" ht="16.5">
      <c r="C14" s="633" t="s">
        <v>405</v>
      </c>
      <c r="D14" s="634">
        <v>26.9</v>
      </c>
      <c r="E14" s="634">
        <v>19.2</v>
      </c>
      <c r="F14" s="634">
        <v>6.9</v>
      </c>
      <c r="G14" s="634">
        <v>6.2</v>
      </c>
      <c r="H14" s="634">
        <v>5.9</v>
      </c>
      <c r="I14" s="635">
        <v>19.8</v>
      </c>
      <c r="J14" s="634">
        <v>30.3</v>
      </c>
      <c r="K14" s="636">
        <v>1408</v>
      </c>
    </row>
    <row r="15" spans="3:11">
      <c r="C15" s="593" t="s">
        <v>533</v>
      </c>
      <c r="D15" s="593"/>
      <c r="E15" s="593"/>
      <c r="F15" s="593"/>
      <c r="G15" s="593"/>
      <c r="H15" s="593"/>
      <c r="I15" s="593"/>
    </row>
    <row r="17" spans="3:11">
      <c r="C17" s="667" t="s">
        <v>614</v>
      </c>
      <c r="D17" s="667"/>
      <c r="E17" s="667"/>
      <c r="F17" s="667"/>
      <c r="G17" s="667"/>
      <c r="H17" s="667"/>
      <c r="I17" s="667"/>
      <c r="J17" s="667"/>
      <c r="K17" s="667"/>
    </row>
    <row r="18" spans="3:11" ht="51" customHeight="1">
      <c r="C18" s="914" t="s">
        <v>497</v>
      </c>
      <c r="D18" s="914"/>
      <c r="E18" s="914"/>
      <c r="F18" s="914"/>
      <c r="G18" s="914"/>
      <c r="H18" s="914"/>
      <c r="I18" s="914"/>
      <c r="J18" s="914"/>
      <c r="K18" s="914"/>
    </row>
    <row r="19" spans="3:11">
      <c r="J19" s="13"/>
    </row>
    <row r="20" spans="3:11" ht="24.75" customHeight="1">
      <c r="C20" s="891" t="s">
        <v>404</v>
      </c>
      <c r="D20" s="908" t="s">
        <v>403</v>
      </c>
      <c r="E20" s="908" t="s">
        <v>402</v>
      </c>
      <c r="F20" s="908" t="s">
        <v>401</v>
      </c>
      <c r="G20" s="908" t="s">
        <v>400</v>
      </c>
      <c r="H20" s="908" t="s">
        <v>399</v>
      </c>
      <c r="I20" s="908" t="s">
        <v>398</v>
      </c>
      <c r="J20" s="912" t="s">
        <v>397</v>
      </c>
      <c r="K20" s="891" t="s">
        <v>396</v>
      </c>
    </row>
    <row r="21" spans="3:11" ht="24" customHeight="1">
      <c r="C21" s="890"/>
      <c r="D21" s="911"/>
      <c r="E21" s="909"/>
      <c r="F21" s="909"/>
      <c r="G21" s="909"/>
      <c r="H21" s="909"/>
      <c r="I21" s="911"/>
      <c r="J21" s="913"/>
      <c r="K21" s="890"/>
    </row>
    <row r="22" spans="3:11" ht="16.5">
      <c r="C22" s="455" t="s">
        <v>36</v>
      </c>
      <c r="D22" s="451">
        <v>22.6</v>
      </c>
      <c r="E22" s="454">
        <v>17.8</v>
      </c>
      <c r="F22" s="454">
        <v>4.9000000000000004</v>
      </c>
      <c r="G22" s="453">
        <v>4.2</v>
      </c>
      <c r="H22" s="453">
        <v>3.7</v>
      </c>
      <c r="I22" s="452">
        <v>18.5</v>
      </c>
      <c r="J22" s="451">
        <v>27.5</v>
      </c>
      <c r="K22" s="450">
        <v>2624</v>
      </c>
    </row>
    <row r="23" spans="3:11" ht="16.5">
      <c r="C23" s="449" t="s">
        <v>11</v>
      </c>
      <c r="D23" s="445">
        <v>24.7</v>
      </c>
      <c r="E23" s="448">
        <v>17</v>
      </c>
      <c r="F23" s="445">
        <v>5.4</v>
      </c>
      <c r="G23" s="447">
        <v>4.8</v>
      </c>
      <c r="H23" s="445">
        <v>4.5</v>
      </c>
      <c r="I23" s="446">
        <v>17.600000000000001</v>
      </c>
      <c r="J23" s="445">
        <v>28.3</v>
      </c>
      <c r="K23" s="444">
        <v>3114</v>
      </c>
    </row>
    <row r="24" spans="3:11">
      <c r="C24" s="443" t="s">
        <v>395</v>
      </c>
      <c r="D24" s="442"/>
      <c r="E24" s="442"/>
      <c r="F24" s="442"/>
      <c r="G24" s="442"/>
      <c r="H24" s="442"/>
      <c r="I24" s="442"/>
      <c r="J24" s="442"/>
      <c r="K24" s="441"/>
    </row>
    <row r="25" spans="3:11">
      <c r="C25" s="593" t="s">
        <v>533</v>
      </c>
      <c r="D25" s="593"/>
      <c r="E25" s="593"/>
      <c r="F25" s="593"/>
      <c r="G25" s="593"/>
      <c r="H25" s="593"/>
      <c r="I25" s="593"/>
    </row>
  </sheetData>
  <mergeCells count="22">
    <mergeCell ref="C4:K4"/>
    <mergeCell ref="C17:K17"/>
    <mergeCell ref="C5:K6"/>
    <mergeCell ref="C18:K18"/>
    <mergeCell ref="C20:C21"/>
    <mergeCell ref="D20:D21"/>
    <mergeCell ref="E20:E21"/>
    <mergeCell ref="C8:C9"/>
    <mergeCell ref="D8:D9"/>
    <mergeCell ref="E8:E9"/>
    <mergeCell ref="F8:F9"/>
    <mergeCell ref="G8:G9"/>
    <mergeCell ref="I8:I9"/>
    <mergeCell ref="J8:J9"/>
    <mergeCell ref="K8:K9"/>
    <mergeCell ref="F20:F21"/>
    <mergeCell ref="K20:K21"/>
    <mergeCell ref="G20:G21"/>
    <mergeCell ref="H20:H21"/>
    <mergeCell ref="H8:H9"/>
    <mergeCell ref="I20:I21"/>
    <mergeCell ref="J20:J21"/>
  </mergeCells>
  <pageMargins left="0.70866141732283472" right="0.70866141732283472" top="0.74803149606299213" bottom="0.74803149606299213" header="0.31496062992125984" footer="0.31496062992125984"/>
  <pageSetup scale="9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B2:O43"/>
  <sheetViews>
    <sheetView showGridLines="0" view="pageBreakPreview" topLeftCell="A8" zoomScale="60" zoomScaleNormal="62" workbookViewId="0">
      <selection activeCell="B30" sqref="B30:O30"/>
    </sheetView>
  </sheetViews>
  <sheetFormatPr defaultColWidth="11.42578125" defaultRowHeight="15"/>
  <cols>
    <col min="2" max="2" width="14.42578125" bestFit="1" customWidth="1"/>
    <col min="3" max="3" width="15.140625" bestFit="1" customWidth="1"/>
    <col min="4" max="8" width="12" customWidth="1"/>
    <col min="9" max="9" width="18.28515625" customWidth="1"/>
    <col min="10" max="10" width="16.85546875" customWidth="1"/>
    <col min="11" max="15" width="13.140625" customWidth="1"/>
  </cols>
  <sheetData>
    <row r="2" spans="2:14">
      <c r="B2" s="667" t="s">
        <v>543</v>
      </c>
      <c r="C2" s="667"/>
      <c r="D2" s="667"/>
      <c r="E2" s="667"/>
      <c r="F2" s="667"/>
      <c r="G2" s="667"/>
      <c r="H2" s="667"/>
      <c r="I2" s="667"/>
      <c r="J2" s="667"/>
      <c r="K2" s="667"/>
      <c r="L2" s="667"/>
      <c r="M2" s="667"/>
      <c r="N2" s="667"/>
    </row>
    <row r="3" spans="2:14" ht="64.5" customHeight="1">
      <c r="B3" s="688" t="s">
        <v>489</v>
      </c>
      <c r="C3" s="688"/>
      <c r="D3" s="688"/>
      <c r="E3" s="688"/>
      <c r="F3" s="688"/>
      <c r="G3" s="688"/>
      <c r="H3" s="688"/>
      <c r="I3" s="688"/>
      <c r="J3" s="688"/>
      <c r="K3" s="688"/>
      <c r="L3" s="688"/>
      <c r="M3" s="688"/>
      <c r="N3" s="688"/>
    </row>
    <row r="4" spans="2:14" ht="20.25" customHeight="1">
      <c r="B4" s="689"/>
      <c r="C4" s="689"/>
      <c r="D4" s="689"/>
      <c r="E4" s="689"/>
      <c r="F4" s="689"/>
      <c r="G4" s="689"/>
      <c r="H4" s="689"/>
      <c r="I4" s="689"/>
      <c r="J4" s="689"/>
      <c r="K4" s="689"/>
      <c r="L4" s="689"/>
      <c r="M4" s="689"/>
      <c r="N4" s="689"/>
    </row>
    <row r="5" spans="2:14" ht="24.75" customHeight="1">
      <c r="B5" s="693" t="s">
        <v>97</v>
      </c>
      <c r="C5" s="695" t="s">
        <v>104</v>
      </c>
      <c r="D5" s="696"/>
      <c r="E5" s="696"/>
      <c r="F5" s="697"/>
      <c r="G5" s="695" t="s">
        <v>105</v>
      </c>
      <c r="H5" s="696"/>
      <c r="I5" s="696"/>
      <c r="J5" s="697"/>
      <c r="K5" s="695" t="s">
        <v>106</v>
      </c>
      <c r="L5" s="696"/>
      <c r="M5" s="696"/>
      <c r="N5" s="697"/>
    </row>
    <row r="6" spans="2:14">
      <c r="B6" s="694"/>
      <c r="C6" s="185">
        <v>2000</v>
      </c>
      <c r="D6" s="186">
        <v>2006</v>
      </c>
      <c r="E6" s="186">
        <v>2011</v>
      </c>
      <c r="F6" s="187">
        <v>2014</v>
      </c>
      <c r="G6" s="185">
        <v>2000</v>
      </c>
      <c r="H6" s="186">
        <v>2006</v>
      </c>
      <c r="I6" s="186">
        <v>2011</v>
      </c>
      <c r="J6" s="187">
        <v>2014</v>
      </c>
      <c r="K6" s="185">
        <v>2000</v>
      </c>
      <c r="L6" s="186">
        <v>2006</v>
      </c>
      <c r="M6" s="186">
        <v>2011</v>
      </c>
      <c r="N6" s="187">
        <v>2014</v>
      </c>
    </row>
    <row r="7" spans="2:14">
      <c r="B7" s="694"/>
      <c r="C7" s="188">
        <v>71.7</v>
      </c>
      <c r="D7" s="189">
        <v>58</v>
      </c>
      <c r="E7" s="189">
        <v>64.2</v>
      </c>
      <c r="F7" s="190">
        <v>66.7</v>
      </c>
      <c r="G7" s="191">
        <v>8110.6</v>
      </c>
      <c r="H7" s="192">
        <v>7506.2</v>
      </c>
      <c r="I7" s="192">
        <v>9312.7000000000007</v>
      </c>
      <c r="J7" s="193">
        <v>10621.2</v>
      </c>
      <c r="K7" s="194">
        <v>0.4</v>
      </c>
      <c r="L7" s="195">
        <v>0.29399999999999998</v>
      </c>
      <c r="M7" s="195">
        <v>0.32700000000000001</v>
      </c>
      <c r="N7" s="196">
        <v>0.33800000000000002</v>
      </c>
    </row>
    <row r="8" spans="2:14">
      <c r="B8" s="197" t="s">
        <v>107</v>
      </c>
      <c r="C8" s="198"/>
      <c r="D8" s="199"/>
      <c r="E8" s="199"/>
      <c r="F8" s="200"/>
      <c r="G8" s="201"/>
      <c r="H8" s="202"/>
      <c r="I8" s="202"/>
      <c r="J8" s="203"/>
      <c r="K8" s="204"/>
      <c r="L8" s="205"/>
      <c r="M8" s="205"/>
      <c r="N8" s="206"/>
    </row>
    <row r="9" spans="2:14">
      <c r="B9" s="207" t="s">
        <v>108</v>
      </c>
      <c r="C9" s="177">
        <v>43</v>
      </c>
      <c r="D9" s="102">
        <v>32</v>
      </c>
      <c r="E9" s="102">
        <v>39.9</v>
      </c>
      <c r="F9" s="178">
        <v>45.3</v>
      </c>
      <c r="G9" s="208">
        <v>1865.5</v>
      </c>
      <c r="H9" s="209">
        <v>1988</v>
      </c>
      <c r="I9" s="209">
        <v>2802.7</v>
      </c>
      <c r="J9" s="210">
        <v>3573.2</v>
      </c>
      <c r="K9" s="211">
        <v>0.19400000000000001</v>
      </c>
      <c r="L9" s="212">
        <v>0.13600000000000001</v>
      </c>
      <c r="M9" s="212">
        <v>0.17199999999999999</v>
      </c>
      <c r="N9" s="213">
        <v>0.2</v>
      </c>
    </row>
    <row r="10" spans="2:14">
      <c r="B10" s="214" t="s">
        <v>109</v>
      </c>
      <c r="C10" s="215">
        <v>89.7</v>
      </c>
      <c r="D10" s="216">
        <v>82</v>
      </c>
      <c r="E10" s="216">
        <v>87.2</v>
      </c>
      <c r="F10" s="217">
        <v>87.5</v>
      </c>
      <c r="G10" s="218">
        <v>6245.2</v>
      </c>
      <c r="H10" s="219">
        <v>5518.3</v>
      </c>
      <c r="I10" s="219">
        <v>6510</v>
      </c>
      <c r="J10" s="220">
        <v>7048</v>
      </c>
      <c r="K10" s="221">
        <v>0.52900000000000003</v>
      </c>
      <c r="L10" s="222">
        <v>0.44</v>
      </c>
      <c r="M10" s="222">
        <v>0.47299999999999998</v>
      </c>
      <c r="N10" s="223">
        <v>0.47399999999999998</v>
      </c>
    </row>
    <row r="11" spans="2:14">
      <c r="B11" s="224" t="s">
        <v>110</v>
      </c>
      <c r="C11" s="225"/>
      <c r="D11" s="226"/>
      <c r="E11" s="226"/>
      <c r="F11" s="227"/>
      <c r="G11" s="228"/>
      <c r="H11" s="229"/>
      <c r="I11" s="229"/>
      <c r="J11" s="230"/>
      <c r="K11" s="231"/>
      <c r="L11" s="232"/>
      <c r="M11" s="232"/>
      <c r="N11" s="233"/>
    </row>
    <row r="12" spans="2:14">
      <c r="B12" s="207" t="s">
        <v>36</v>
      </c>
      <c r="C12" s="177">
        <v>89.4</v>
      </c>
      <c r="D12" s="102">
        <v>80.099999999999994</v>
      </c>
      <c r="E12" s="102">
        <v>84.9</v>
      </c>
      <c r="F12" s="178">
        <v>86.6</v>
      </c>
      <c r="G12" s="208">
        <v>4151.1000000000004</v>
      </c>
      <c r="H12" s="209">
        <v>3972.3</v>
      </c>
      <c r="I12" s="209">
        <v>4836.3</v>
      </c>
      <c r="J12" s="210">
        <v>5356.5</v>
      </c>
      <c r="K12" s="211">
        <v>0.54</v>
      </c>
      <c r="L12" s="212">
        <v>0.437</v>
      </c>
      <c r="M12" s="212">
        <v>0.45600000000000002</v>
      </c>
      <c r="N12" s="213">
        <v>0.47199999999999998</v>
      </c>
    </row>
    <row r="13" spans="2:14">
      <c r="B13" s="214" t="s">
        <v>111</v>
      </c>
      <c r="C13" s="215">
        <v>59.4</v>
      </c>
      <c r="D13" s="216">
        <v>44.3</v>
      </c>
      <c r="E13" s="216">
        <v>50.9</v>
      </c>
      <c r="F13" s="217">
        <v>53.9</v>
      </c>
      <c r="G13" s="218">
        <v>3959.5</v>
      </c>
      <c r="H13" s="219">
        <v>3523</v>
      </c>
      <c r="I13" s="219">
        <v>4475.8</v>
      </c>
      <c r="J13" s="220">
        <v>5236.3</v>
      </c>
      <c r="K13" s="221">
        <v>0.30299999999999999</v>
      </c>
      <c r="L13" s="222">
        <v>0.20499999999999999</v>
      </c>
      <c r="M13" s="222">
        <v>0.24399999999999999</v>
      </c>
      <c r="N13" s="223">
        <v>0.253</v>
      </c>
    </row>
    <row r="14" spans="2:14">
      <c r="B14" s="224" t="s">
        <v>112</v>
      </c>
      <c r="C14" s="225"/>
      <c r="D14" s="226"/>
      <c r="E14" s="226"/>
      <c r="F14" s="227"/>
      <c r="G14" s="228"/>
      <c r="H14" s="229"/>
      <c r="I14" s="229"/>
      <c r="J14" s="230"/>
      <c r="K14" s="231"/>
      <c r="L14" s="232"/>
      <c r="M14" s="232"/>
      <c r="N14" s="233"/>
    </row>
    <row r="15" spans="2:14">
      <c r="B15" s="207" t="s">
        <v>113</v>
      </c>
      <c r="C15" s="177">
        <v>38.299999999999997</v>
      </c>
      <c r="D15" s="102">
        <v>17.7</v>
      </c>
      <c r="E15" s="102">
        <v>23.8</v>
      </c>
      <c r="F15" s="178">
        <v>29.7</v>
      </c>
      <c r="G15" s="208">
        <v>928.7</v>
      </c>
      <c r="H15" s="209">
        <v>523.5</v>
      </c>
      <c r="I15" s="209">
        <v>740.1</v>
      </c>
      <c r="J15" s="210">
        <v>985.9</v>
      </c>
      <c r="K15" s="211">
        <v>0.16700000000000001</v>
      </c>
      <c r="L15" s="212">
        <v>6.4000000000000001E-2</v>
      </c>
      <c r="M15" s="212">
        <v>0.1</v>
      </c>
      <c r="N15" s="213">
        <v>0.127</v>
      </c>
    </row>
    <row r="16" spans="2:14">
      <c r="B16" s="234" t="s">
        <v>114</v>
      </c>
      <c r="C16" s="174">
        <v>89.6</v>
      </c>
      <c r="D16" s="107">
        <v>81.5</v>
      </c>
      <c r="E16" s="107">
        <v>83.4</v>
      </c>
      <c r="F16" s="175">
        <v>87.1</v>
      </c>
      <c r="G16" s="235">
        <v>822</v>
      </c>
      <c r="H16" s="236">
        <v>941.7</v>
      </c>
      <c r="I16" s="236">
        <v>1151.5</v>
      </c>
      <c r="J16" s="237">
        <v>1337.6</v>
      </c>
      <c r="K16" s="238">
        <v>0.59399999999999997</v>
      </c>
      <c r="L16" s="239">
        <v>0.495</v>
      </c>
      <c r="M16" s="239">
        <v>0.48</v>
      </c>
      <c r="N16" s="240">
        <v>0.499</v>
      </c>
    </row>
    <row r="17" spans="2:15">
      <c r="B17" s="207" t="s">
        <v>115</v>
      </c>
      <c r="C17" s="177">
        <v>73.5</v>
      </c>
      <c r="D17" s="102">
        <v>61.7</v>
      </c>
      <c r="E17" s="102">
        <v>66.7</v>
      </c>
      <c r="F17" s="178">
        <v>69.3</v>
      </c>
      <c r="G17" s="208">
        <v>682.6</v>
      </c>
      <c r="H17" s="209">
        <v>658.3</v>
      </c>
      <c r="I17" s="209">
        <v>758.2</v>
      </c>
      <c r="J17" s="210">
        <v>865.2</v>
      </c>
      <c r="K17" s="211">
        <v>0.41</v>
      </c>
      <c r="L17" s="212">
        <v>0.32800000000000001</v>
      </c>
      <c r="M17" s="212">
        <v>0.35</v>
      </c>
      <c r="N17" s="213">
        <v>0.36299999999999999</v>
      </c>
    </row>
    <row r="18" spans="2:15">
      <c r="B18" s="234" t="s">
        <v>116</v>
      </c>
      <c r="C18" s="174">
        <v>83.1</v>
      </c>
      <c r="D18" s="107">
        <v>71.2</v>
      </c>
      <c r="E18" s="107">
        <v>74.400000000000006</v>
      </c>
      <c r="F18" s="175">
        <v>77.3</v>
      </c>
      <c r="G18" s="235">
        <v>828</v>
      </c>
      <c r="H18" s="236">
        <v>735.1</v>
      </c>
      <c r="I18" s="236">
        <v>800.9</v>
      </c>
      <c r="J18" s="237">
        <v>919.4</v>
      </c>
      <c r="K18" s="238">
        <v>0.47899999999999998</v>
      </c>
      <c r="L18" s="239">
        <v>0.36599999999999999</v>
      </c>
      <c r="M18" s="239">
        <v>0.38400000000000001</v>
      </c>
      <c r="N18" s="240">
        <v>0.40200000000000002</v>
      </c>
    </row>
    <row r="19" spans="2:15">
      <c r="B19" s="207" t="s">
        <v>117</v>
      </c>
      <c r="C19" s="177">
        <v>67.900000000000006</v>
      </c>
      <c r="D19" s="102">
        <v>51.7</v>
      </c>
      <c r="E19" s="102">
        <v>57.1</v>
      </c>
      <c r="F19" s="178">
        <v>62.5</v>
      </c>
      <c r="G19" s="208">
        <v>820.7</v>
      </c>
      <c r="H19" s="209">
        <v>726.5</v>
      </c>
      <c r="I19" s="209">
        <v>925.4</v>
      </c>
      <c r="J19" s="210">
        <v>1109</v>
      </c>
      <c r="K19" s="211">
        <v>0.33500000000000002</v>
      </c>
      <c r="L19" s="212">
        <v>0.222</v>
      </c>
      <c r="M19" s="212">
        <v>0.255</v>
      </c>
      <c r="N19" s="213">
        <v>0.27800000000000002</v>
      </c>
    </row>
    <row r="20" spans="2:15">
      <c r="B20" s="234" t="s">
        <v>118</v>
      </c>
      <c r="C20" s="174">
        <v>78.900000000000006</v>
      </c>
      <c r="D20" s="107">
        <v>68.900000000000006</v>
      </c>
      <c r="E20" s="107">
        <v>78.900000000000006</v>
      </c>
      <c r="F20" s="175">
        <v>75.900000000000006</v>
      </c>
      <c r="G20" s="235">
        <v>2363.8000000000002</v>
      </c>
      <c r="H20" s="236">
        <v>2153.6999999999998</v>
      </c>
      <c r="I20" s="236">
        <v>2732</v>
      </c>
      <c r="J20" s="237">
        <v>2917.5</v>
      </c>
      <c r="K20" s="238">
        <v>0.42599999999999999</v>
      </c>
      <c r="L20" s="239">
        <v>0.33200000000000002</v>
      </c>
      <c r="M20" s="239">
        <v>0.38900000000000001</v>
      </c>
      <c r="N20" s="240">
        <v>0.376</v>
      </c>
    </row>
    <row r="21" spans="2:15">
      <c r="B21" s="207" t="s">
        <v>119</v>
      </c>
      <c r="C21" s="177">
        <v>92</v>
      </c>
      <c r="D21" s="102">
        <v>82.6</v>
      </c>
      <c r="E21" s="102">
        <v>83.3</v>
      </c>
      <c r="F21" s="178">
        <v>84.1</v>
      </c>
      <c r="G21" s="208">
        <v>1346.2</v>
      </c>
      <c r="H21" s="209">
        <v>1447.2</v>
      </c>
      <c r="I21" s="209">
        <v>1741.2</v>
      </c>
      <c r="J21" s="210">
        <v>1941.5</v>
      </c>
      <c r="K21" s="211">
        <v>0.57299999999999995</v>
      </c>
      <c r="L21" s="212">
        <v>0.45900000000000002</v>
      </c>
      <c r="M21" s="212">
        <v>0.45400000000000001</v>
      </c>
      <c r="N21" s="213">
        <v>0.46400000000000002</v>
      </c>
    </row>
    <row r="22" spans="2:15">
      <c r="B22" s="241" t="s">
        <v>120</v>
      </c>
      <c r="C22" s="183">
        <v>85.9</v>
      </c>
      <c r="D22" s="182">
        <v>72.7</v>
      </c>
      <c r="E22" s="182">
        <v>74.2</v>
      </c>
      <c r="F22" s="184">
        <v>75.7</v>
      </c>
      <c r="G22" s="242">
        <v>318.60000000000002</v>
      </c>
      <c r="H22" s="243">
        <v>320.3</v>
      </c>
      <c r="I22" s="243">
        <v>463.3</v>
      </c>
      <c r="J22" s="244">
        <v>545.20000000000005</v>
      </c>
      <c r="K22" s="245">
        <v>0.53700000000000003</v>
      </c>
      <c r="L22" s="246">
        <v>0.35599999999999998</v>
      </c>
      <c r="M22" s="246">
        <v>0.40200000000000002</v>
      </c>
      <c r="N22" s="247">
        <v>0.373</v>
      </c>
    </row>
    <row r="23" spans="2:15" ht="20.25" customHeight="1">
      <c r="B23" s="685" t="s">
        <v>505</v>
      </c>
      <c r="C23" s="686"/>
      <c r="D23" s="686"/>
      <c r="E23" s="686"/>
      <c r="F23" s="686"/>
      <c r="G23" s="686"/>
      <c r="H23" s="686"/>
      <c r="I23" s="686"/>
      <c r="J23" s="686"/>
      <c r="K23" s="686"/>
      <c r="L23" s="686"/>
      <c r="M23" s="686"/>
      <c r="N23" s="687"/>
    </row>
    <row r="29" spans="2:15">
      <c r="B29" s="667" t="s">
        <v>544</v>
      </c>
      <c r="C29" s="667"/>
      <c r="D29" s="667"/>
      <c r="E29" s="667"/>
      <c r="F29" s="667"/>
      <c r="G29" s="667"/>
      <c r="H29" s="667"/>
      <c r="I29" s="667"/>
      <c r="J29" s="667"/>
      <c r="K29" s="667"/>
      <c r="L29" s="667"/>
      <c r="M29" s="667"/>
      <c r="N29" s="667"/>
      <c r="O29" s="667"/>
    </row>
    <row r="30" spans="2:15" ht="54" customHeight="1">
      <c r="B30" s="690" t="s">
        <v>490</v>
      </c>
      <c r="C30" s="691"/>
      <c r="D30" s="691"/>
      <c r="E30" s="691"/>
      <c r="F30" s="691"/>
      <c r="G30" s="691"/>
      <c r="H30" s="691"/>
      <c r="I30" s="691"/>
      <c r="J30" s="691"/>
      <c r="K30" s="691"/>
      <c r="L30" s="691"/>
      <c r="M30" s="691"/>
      <c r="N30" s="691"/>
      <c r="O30" s="691"/>
    </row>
    <row r="31" spans="2:15" ht="26.25">
      <c r="C31" s="248"/>
      <c r="D31" s="248"/>
      <c r="E31" s="248"/>
      <c r="F31" s="248"/>
      <c r="G31" s="248"/>
      <c r="H31" s="248"/>
      <c r="I31" s="248"/>
      <c r="J31" s="248"/>
      <c r="K31" s="248"/>
      <c r="L31" s="248"/>
      <c r="M31" s="248"/>
      <c r="N31" s="248"/>
      <c r="O31" s="248"/>
    </row>
    <row r="32" spans="2:15" ht="21.75" customHeight="1">
      <c r="B32" s="692" t="s">
        <v>121</v>
      </c>
      <c r="C32" s="692"/>
      <c r="D32" s="692"/>
      <c r="E32" s="692"/>
      <c r="F32" s="692"/>
      <c r="G32" s="692"/>
      <c r="H32" s="692"/>
      <c r="I32" s="692"/>
      <c r="J32" s="692"/>
      <c r="K32" s="692"/>
      <c r="L32" s="692"/>
      <c r="M32" s="692"/>
      <c r="N32" s="249" t="s">
        <v>121</v>
      </c>
      <c r="O32" s="249" t="s">
        <v>122</v>
      </c>
    </row>
    <row r="33" spans="2:15" ht="48.75" customHeight="1">
      <c r="C33" s="680" t="s">
        <v>123</v>
      </c>
      <c r="D33" s="680"/>
      <c r="E33" s="680" t="s">
        <v>124</v>
      </c>
      <c r="F33" s="682"/>
      <c r="G33" s="682"/>
      <c r="H33" s="682"/>
      <c r="K33" s="683" t="s">
        <v>125</v>
      </c>
      <c r="L33" s="684"/>
      <c r="M33" s="684"/>
      <c r="N33" s="683" t="s">
        <v>126</v>
      </c>
      <c r="O33" s="683"/>
    </row>
    <row r="34" spans="2:15" ht="18" customHeight="1">
      <c r="E34" s="676" t="s">
        <v>127</v>
      </c>
      <c r="F34" s="676"/>
      <c r="G34" s="676"/>
      <c r="H34" s="677" t="s">
        <v>128</v>
      </c>
      <c r="I34" s="679" t="s">
        <v>129</v>
      </c>
      <c r="J34" s="679" t="s">
        <v>130</v>
      </c>
      <c r="N34" s="676" t="s">
        <v>131</v>
      </c>
      <c r="O34" s="676"/>
    </row>
    <row r="35" spans="2:15" ht="58.5" customHeight="1">
      <c r="C35" s="250" t="s">
        <v>132</v>
      </c>
      <c r="F35" s="681" t="s">
        <v>133</v>
      </c>
      <c r="G35" s="681"/>
      <c r="H35" s="678"/>
      <c r="I35" s="680"/>
      <c r="J35" s="680"/>
      <c r="K35" s="681" t="s">
        <v>131</v>
      </c>
      <c r="L35" s="681"/>
      <c r="M35" s="681"/>
      <c r="N35" s="251" t="s">
        <v>134</v>
      </c>
      <c r="O35" s="251" t="s">
        <v>135</v>
      </c>
    </row>
    <row r="36" spans="2:15" ht="30">
      <c r="C36" s="252" t="s">
        <v>136</v>
      </c>
      <c r="D36" s="252" t="s">
        <v>137</v>
      </c>
      <c r="E36" s="252" t="s">
        <v>131</v>
      </c>
      <c r="F36" s="252" t="s">
        <v>138</v>
      </c>
      <c r="G36" s="252">
        <v>2016</v>
      </c>
      <c r="H36" s="252" t="s">
        <v>131</v>
      </c>
      <c r="I36" s="252" t="s">
        <v>131</v>
      </c>
      <c r="J36" s="252" t="s">
        <v>131</v>
      </c>
      <c r="K36" s="252" t="s">
        <v>139</v>
      </c>
      <c r="L36" s="252" t="s">
        <v>140</v>
      </c>
      <c r="M36" s="252" t="s">
        <v>141</v>
      </c>
      <c r="N36" s="252" t="s">
        <v>142</v>
      </c>
      <c r="O36" s="252" t="s">
        <v>143</v>
      </c>
    </row>
    <row r="37" spans="2:15">
      <c r="B37" s="253" t="s">
        <v>144</v>
      </c>
      <c r="C37" s="254" t="s">
        <v>145</v>
      </c>
      <c r="D37" s="254" t="s">
        <v>146</v>
      </c>
      <c r="E37" s="254" t="s">
        <v>147</v>
      </c>
      <c r="F37" s="254">
        <v>4.7249999999999996</v>
      </c>
      <c r="G37" s="254">
        <v>4.8209999999999997</v>
      </c>
      <c r="H37" s="254" t="s">
        <v>148</v>
      </c>
      <c r="I37" s="254" t="s">
        <v>149</v>
      </c>
      <c r="J37" s="254" t="s">
        <v>150</v>
      </c>
      <c r="K37" s="254" t="s">
        <v>151</v>
      </c>
      <c r="L37" s="254" t="s">
        <v>152</v>
      </c>
      <c r="M37" s="254" t="s">
        <v>153</v>
      </c>
      <c r="N37" s="254" t="s">
        <v>154</v>
      </c>
      <c r="O37" s="255" t="s">
        <v>155</v>
      </c>
    </row>
    <row r="38" spans="2:15" ht="42.75" customHeight="1">
      <c r="B38" s="674" t="s">
        <v>156</v>
      </c>
      <c r="C38" s="674"/>
      <c r="D38" s="674"/>
      <c r="E38" s="674"/>
      <c r="F38" s="674"/>
      <c r="G38" s="674"/>
      <c r="H38" s="674"/>
      <c r="I38" s="674"/>
      <c r="J38" s="674"/>
      <c r="K38" s="674"/>
      <c r="L38" s="674"/>
      <c r="M38" s="674"/>
      <c r="N38" s="674"/>
      <c r="O38" s="674"/>
    </row>
    <row r="39" spans="2:15" ht="409.5" customHeight="1">
      <c r="B39" s="674" t="s">
        <v>157</v>
      </c>
      <c r="C39" s="674"/>
      <c r="D39" s="674"/>
      <c r="E39" s="674"/>
      <c r="F39" s="674"/>
      <c r="G39" s="675" t="s">
        <v>506</v>
      </c>
      <c r="H39" s="675"/>
      <c r="I39" s="675"/>
      <c r="J39" s="675"/>
      <c r="K39" s="675"/>
      <c r="L39" s="675"/>
      <c r="M39" s="675"/>
      <c r="N39" s="675"/>
      <c r="O39" s="675"/>
    </row>
    <row r="40" spans="2:15">
      <c r="B40" s="674"/>
      <c r="C40" s="674"/>
      <c r="D40" s="674"/>
      <c r="E40" s="674"/>
      <c r="F40" s="674"/>
      <c r="G40" s="675"/>
      <c r="H40" s="675"/>
      <c r="I40" s="675"/>
      <c r="J40" s="675"/>
      <c r="K40" s="675"/>
      <c r="L40" s="675"/>
      <c r="M40" s="675"/>
      <c r="N40" s="675"/>
      <c r="O40" s="675"/>
    </row>
    <row r="41" spans="2:15" ht="3" customHeight="1">
      <c r="B41" s="674"/>
      <c r="C41" s="674"/>
      <c r="D41" s="674"/>
      <c r="E41" s="674"/>
      <c r="F41" s="674"/>
      <c r="G41" s="675"/>
      <c r="H41" s="675"/>
      <c r="I41" s="675"/>
      <c r="J41" s="675"/>
      <c r="K41" s="675"/>
      <c r="L41" s="675"/>
      <c r="M41" s="675"/>
      <c r="N41" s="675"/>
      <c r="O41" s="675"/>
    </row>
    <row r="42" spans="2:15" ht="3" customHeight="1">
      <c r="B42" s="674"/>
      <c r="C42" s="674"/>
      <c r="D42" s="674"/>
      <c r="E42" s="674"/>
      <c r="F42" s="674"/>
      <c r="G42" s="675"/>
      <c r="H42" s="675"/>
      <c r="I42" s="675"/>
      <c r="J42" s="675"/>
      <c r="K42" s="675"/>
      <c r="L42" s="675"/>
      <c r="M42" s="675"/>
      <c r="N42" s="675"/>
      <c r="O42" s="675"/>
    </row>
    <row r="43" spans="2:15" hidden="1">
      <c r="B43" s="674"/>
      <c r="C43" s="674"/>
      <c r="D43" s="674"/>
      <c r="E43" s="674"/>
      <c r="F43" s="674"/>
      <c r="G43" s="675"/>
      <c r="H43" s="675"/>
      <c r="I43" s="675"/>
      <c r="J43" s="675"/>
      <c r="K43" s="675"/>
      <c r="L43" s="675"/>
      <c r="M43" s="675"/>
      <c r="N43" s="675"/>
      <c r="O43" s="675"/>
    </row>
  </sheetData>
  <mergeCells count="24">
    <mergeCell ref="B2:N2"/>
    <mergeCell ref="B29:O29"/>
    <mergeCell ref="B3:N4"/>
    <mergeCell ref="B30:O30"/>
    <mergeCell ref="B32:M32"/>
    <mergeCell ref="B5:B7"/>
    <mergeCell ref="C5:F5"/>
    <mergeCell ref="G5:J5"/>
    <mergeCell ref="K5:N5"/>
    <mergeCell ref="C33:D33"/>
    <mergeCell ref="E33:H33"/>
    <mergeCell ref="K33:M33"/>
    <mergeCell ref="N33:O33"/>
    <mergeCell ref="B23:N23"/>
    <mergeCell ref="B38:O38"/>
    <mergeCell ref="B39:F43"/>
    <mergeCell ref="G39:O43"/>
    <mergeCell ref="E34:G34"/>
    <mergeCell ref="H34:H35"/>
    <mergeCell ref="I34:I35"/>
    <mergeCell ref="J34:J35"/>
    <mergeCell ref="N34:O34"/>
    <mergeCell ref="F35:G35"/>
    <mergeCell ref="K35:M35"/>
  </mergeCells>
  <pageMargins left="0.70866141732283472" right="0.70866141732283472" top="0.74803149606299213" bottom="0.74803149606299213" header="0.31496062992125984" footer="0.31496062992125984"/>
  <pageSetup scale="60" fitToHeight="2" orientation="landscape" r:id="rId1"/>
  <rowBreaks count="1" manualBreakCount="1">
    <brk id="28" max="14"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5" tint="0.39997558519241921"/>
  </sheetPr>
  <dimension ref="C2:G42"/>
  <sheetViews>
    <sheetView showGridLines="0" view="pageBreakPreview" topLeftCell="A16" zoomScale="60" workbookViewId="0">
      <selection activeCell="C3" sqref="C3:E3"/>
    </sheetView>
  </sheetViews>
  <sheetFormatPr defaultColWidth="11.42578125" defaultRowHeight="15"/>
  <cols>
    <col min="3" max="3" width="27.5703125" customWidth="1"/>
  </cols>
  <sheetData>
    <row r="2" spans="3:7">
      <c r="C2" s="667" t="s">
        <v>615</v>
      </c>
      <c r="D2" s="667"/>
      <c r="E2" s="667"/>
    </row>
    <row r="3" spans="3:7" ht="62.25" customHeight="1">
      <c r="C3" s="914" t="s">
        <v>619</v>
      </c>
      <c r="D3" s="914"/>
      <c r="E3" s="914"/>
    </row>
    <row r="4" spans="3:7">
      <c r="E4" s="13"/>
    </row>
    <row r="5" spans="3:7" ht="30">
      <c r="C5" s="425" t="s">
        <v>394</v>
      </c>
      <c r="D5" s="437" t="s">
        <v>396</v>
      </c>
      <c r="E5" s="438" t="s">
        <v>200</v>
      </c>
    </row>
    <row r="6" spans="3:7">
      <c r="C6" s="481" t="s">
        <v>376</v>
      </c>
      <c r="D6" s="472">
        <v>2016</v>
      </c>
      <c r="E6" s="471">
        <v>10.1</v>
      </c>
    </row>
    <row r="7" spans="3:7">
      <c r="C7" s="484" t="s">
        <v>375</v>
      </c>
      <c r="D7" s="469">
        <v>1613</v>
      </c>
      <c r="E7" s="468">
        <v>15.4</v>
      </c>
    </row>
    <row r="8" spans="3:7">
      <c r="C8" s="481" t="s">
        <v>374</v>
      </c>
      <c r="D8" s="472">
        <v>1300</v>
      </c>
      <c r="E8" s="471">
        <v>21.5</v>
      </c>
    </row>
    <row r="9" spans="3:7">
      <c r="C9" s="484" t="s">
        <v>406</v>
      </c>
      <c r="D9" s="469">
        <v>2174</v>
      </c>
      <c r="E9" s="468">
        <v>25.7</v>
      </c>
    </row>
    <row r="10" spans="3:7">
      <c r="C10" s="507" t="s">
        <v>405</v>
      </c>
      <c r="D10" s="637">
        <v>1492</v>
      </c>
      <c r="E10" s="638">
        <v>27.9</v>
      </c>
    </row>
    <row r="11" spans="3:7">
      <c r="C11" s="593" t="s">
        <v>533</v>
      </c>
      <c r="D11" s="593"/>
      <c r="E11" s="593"/>
      <c r="F11" s="593"/>
      <c r="G11" s="593"/>
    </row>
    <row r="13" spans="3:7">
      <c r="C13" s="667" t="s">
        <v>616</v>
      </c>
      <c r="D13" s="667"/>
      <c r="E13" s="667"/>
      <c r="F13" s="667"/>
    </row>
    <row r="14" spans="3:7" ht="24" customHeight="1">
      <c r="C14" s="668" t="s">
        <v>620</v>
      </c>
      <c r="D14" s="668"/>
      <c r="E14" s="668"/>
      <c r="F14" s="668"/>
    </row>
    <row r="15" spans="3:7" ht="35.25" customHeight="1">
      <c r="C15" s="668"/>
      <c r="D15" s="668"/>
      <c r="E15" s="668"/>
      <c r="F15" s="668"/>
    </row>
    <row r="16" spans="3:7">
      <c r="E16" s="13"/>
    </row>
    <row r="17" spans="3:7" ht="39.75" customHeight="1">
      <c r="C17" s="368" t="s">
        <v>394</v>
      </c>
      <c r="D17" s="368" t="s">
        <v>415</v>
      </c>
      <c r="E17" s="367" t="s">
        <v>414</v>
      </c>
      <c r="F17" s="483" t="s">
        <v>413</v>
      </c>
    </row>
    <row r="18" spans="3:7">
      <c r="C18" s="481" t="s">
        <v>376</v>
      </c>
      <c r="D18" s="480">
        <v>0.6</v>
      </c>
      <c r="E18" s="480">
        <v>4.3</v>
      </c>
      <c r="F18" s="482">
        <v>5</v>
      </c>
    </row>
    <row r="19" spans="3:7">
      <c r="C19" s="479" t="s">
        <v>375</v>
      </c>
      <c r="D19" s="478">
        <v>1.5</v>
      </c>
      <c r="E19" s="478">
        <v>5.7</v>
      </c>
      <c r="F19" s="477">
        <v>7.2</v>
      </c>
    </row>
    <row r="20" spans="3:7">
      <c r="C20" s="481" t="s">
        <v>374</v>
      </c>
      <c r="D20" s="480">
        <v>1.4</v>
      </c>
      <c r="E20" s="480">
        <v>5.8</v>
      </c>
      <c r="F20" s="471">
        <v>7.3</v>
      </c>
    </row>
    <row r="21" spans="3:7">
      <c r="C21" s="479" t="s">
        <v>406</v>
      </c>
      <c r="D21" s="478">
        <v>1.8</v>
      </c>
      <c r="E21" s="478">
        <v>5.6</v>
      </c>
      <c r="F21" s="477">
        <v>7.4</v>
      </c>
    </row>
    <row r="22" spans="3:7">
      <c r="C22" s="476" t="s">
        <v>405</v>
      </c>
      <c r="D22" s="475">
        <v>1.3</v>
      </c>
      <c r="E22" s="475">
        <v>4.2</v>
      </c>
      <c r="F22" s="465">
        <v>5.5</v>
      </c>
    </row>
    <row r="23" spans="3:7">
      <c r="C23" s="918" t="s">
        <v>412</v>
      </c>
      <c r="D23" s="919"/>
      <c r="E23" s="919"/>
      <c r="F23" s="920"/>
    </row>
    <row r="24" spans="3:7">
      <c r="C24" s="593" t="s">
        <v>533</v>
      </c>
      <c r="D24" s="593"/>
      <c r="E24" s="593"/>
      <c r="F24" s="593"/>
      <c r="G24" s="593"/>
    </row>
    <row r="26" spans="3:7">
      <c r="C26" s="667" t="s">
        <v>617</v>
      </c>
      <c r="D26" s="667"/>
      <c r="E26" s="667"/>
    </row>
    <row r="27" spans="3:7" ht="63" customHeight="1">
      <c r="C27" s="914" t="s">
        <v>496</v>
      </c>
      <c r="D27" s="914"/>
      <c r="E27" s="914"/>
    </row>
    <row r="29" spans="3:7">
      <c r="C29" s="474" t="s">
        <v>411</v>
      </c>
      <c r="D29" s="439" t="s">
        <v>75</v>
      </c>
      <c r="E29" s="474" t="s">
        <v>200</v>
      </c>
    </row>
    <row r="30" spans="3:7">
      <c r="C30" s="470" t="s">
        <v>378</v>
      </c>
      <c r="D30" s="469">
        <v>3956</v>
      </c>
      <c r="E30" s="468">
        <v>19.2</v>
      </c>
    </row>
    <row r="31" spans="3:7">
      <c r="C31" s="467" t="s">
        <v>11</v>
      </c>
      <c r="D31" s="466">
        <v>4639</v>
      </c>
      <c r="E31" s="465">
        <v>20.399999999999999</v>
      </c>
    </row>
    <row r="32" spans="3:7">
      <c r="C32" s="918" t="s">
        <v>395</v>
      </c>
      <c r="D32" s="919"/>
      <c r="E32" s="920"/>
    </row>
    <row r="33" spans="3:7">
      <c r="C33" s="593" t="s">
        <v>533</v>
      </c>
      <c r="D33" s="593"/>
      <c r="E33" s="593"/>
      <c r="F33" s="593"/>
      <c r="G33" s="593"/>
    </row>
    <row r="35" spans="3:7">
      <c r="C35" s="667" t="s">
        <v>618</v>
      </c>
      <c r="D35" s="667"/>
      <c r="E35" s="667"/>
    </row>
    <row r="36" spans="3:7" ht="63" customHeight="1">
      <c r="C36" s="917" t="s">
        <v>621</v>
      </c>
      <c r="D36" s="917"/>
      <c r="E36" s="917"/>
    </row>
    <row r="38" spans="3:7">
      <c r="C38" s="474" t="s">
        <v>410</v>
      </c>
      <c r="D38" s="439" t="s">
        <v>75</v>
      </c>
      <c r="E38" s="474" t="s">
        <v>200</v>
      </c>
    </row>
    <row r="39" spans="3:7">
      <c r="C39" s="473" t="s">
        <v>409</v>
      </c>
      <c r="D39" s="472">
        <v>2857</v>
      </c>
      <c r="E39" s="471">
        <v>7.5</v>
      </c>
    </row>
    <row r="40" spans="3:7">
      <c r="C40" s="470" t="s">
        <v>408</v>
      </c>
      <c r="D40" s="469">
        <v>4986</v>
      </c>
      <c r="E40" s="468">
        <v>22.4</v>
      </c>
    </row>
    <row r="41" spans="3:7">
      <c r="C41" s="639" t="s">
        <v>407</v>
      </c>
      <c r="D41" s="637">
        <v>752</v>
      </c>
      <c r="E41" s="638">
        <v>49.4</v>
      </c>
    </row>
    <row r="42" spans="3:7">
      <c r="C42" s="593" t="s">
        <v>533</v>
      </c>
      <c r="D42" s="593"/>
      <c r="E42" s="593"/>
      <c r="F42" s="593"/>
      <c r="G42" s="593"/>
    </row>
  </sheetData>
  <mergeCells count="10">
    <mergeCell ref="C2:E2"/>
    <mergeCell ref="C13:F13"/>
    <mergeCell ref="C26:E26"/>
    <mergeCell ref="C35:E35"/>
    <mergeCell ref="C32:E32"/>
    <mergeCell ref="C36:E36"/>
    <mergeCell ref="C3:E3"/>
    <mergeCell ref="C14:F15"/>
    <mergeCell ref="C23:F23"/>
    <mergeCell ref="C27:E27"/>
  </mergeCells>
  <pageMargins left="0.70866141732283472" right="0.70866141732283472" top="0.74803149606299213" bottom="0.74803149606299213" header="0.31496062992125984" footer="0.31496062992125984"/>
  <pageSetup fitToHeight="2" orientation="landscape" r:id="rId1"/>
  <rowBreaks count="1" manualBreakCount="1">
    <brk id="25"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5" tint="0.39997558519241921"/>
  </sheetPr>
  <dimension ref="B2:H33"/>
  <sheetViews>
    <sheetView showGridLines="0" view="pageBreakPreview" topLeftCell="A10" zoomScale="60" workbookViewId="0">
      <selection activeCell="B25" sqref="B25:E27"/>
    </sheetView>
  </sheetViews>
  <sheetFormatPr defaultColWidth="11.42578125" defaultRowHeight="15"/>
  <cols>
    <col min="2" max="2" width="21.42578125" customWidth="1"/>
    <col min="3" max="3" width="14.140625" customWidth="1"/>
    <col min="4" max="4" width="13.140625" customWidth="1"/>
  </cols>
  <sheetData>
    <row r="2" spans="2:5">
      <c r="B2" s="667" t="s">
        <v>622</v>
      </c>
      <c r="C2" s="667"/>
      <c r="D2" s="667"/>
      <c r="E2" s="667"/>
    </row>
    <row r="3" spans="2:5" ht="76.5" customHeight="1">
      <c r="B3" s="928" t="s">
        <v>625</v>
      </c>
      <c r="C3" s="928"/>
      <c r="D3" s="928"/>
      <c r="E3" s="928"/>
    </row>
    <row r="4" spans="2:5">
      <c r="D4" s="13"/>
    </row>
    <row r="5" spans="2:5" ht="30" customHeight="1">
      <c r="B5" s="915" t="s">
        <v>394</v>
      </c>
      <c r="C5" s="930" t="s">
        <v>421</v>
      </c>
      <c r="D5" s="931"/>
      <c r="E5" s="926" t="s">
        <v>396</v>
      </c>
    </row>
    <row r="6" spans="2:5" ht="22.5">
      <c r="B6" s="916"/>
      <c r="C6" s="456" t="s">
        <v>417</v>
      </c>
      <c r="D6" s="510" t="s">
        <v>422</v>
      </c>
      <c r="E6" s="927"/>
    </row>
    <row r="7" spans="2:5">
      <c r="B7" s="481" t="s">
        <v>376</v>
      </c>
      <c r="C7" s="509">
        <v>3.6</v>
      </c>
      <c r="D7" s="480">
        <v>1.1000000000000001</v>
      </c>
      <c r="E7" s="508">
        <v>2016</v>
      </c>
    </row>
    <row r="8" spans="2:5">
      <c r="B8" s="484" t="s">
        <v>375</v>
      </c>
      <c r="C8" s="491">
        <v>6.1</v>
      </c>
      <c r="D8" s="490">
        <v>1.7</v>
      </c>
      <c r="E8" s="489">
        <v>1613</v>
      </c>
    </row>
    <row r="9" spans="2:5">
      <c r="B9" s="481" t="s">
        <v>374</v>
      </c>
      <c r="C9" s="509">
        <v>8.3000000000000007</v>
      </c>
      <c r="D9" s="480">
        <v>1.7</v>
      </c>
      <c r="E9" s="508">
        <v>1300</v>
      </c>
    </row>
    <row r="10" spans="2:5">
      <c r="B10" s="484" t="s">
        <v>406</v>
      </c>
      <c r="C10" s="491">
        <v>12</v>
      </c>
      <c r="D10" s="490">
        <v>2.8</v>
      </c>
      <c r="E10" s="489">
        <v>2174</v>
      </c>
    </row>
    <row r="11" spans="2:5">
      <c r="B11" s="507" t="s">
        <v>405</v>
      </c>
      <c r="C11" s="506">
        <v>12.2</v>
      </c>
      <c r="D11" s="505">
        <v>2.4</v>
      </c>
      <c r="E11" s="504">
        <v>1492</v>
      </c>
    </row>
    <row r="12" spans="2:5">
      <c r="B12" s="593" t="s">
        <v>533</v>
      </c>
      <c r="C12" s="593"/>
      <c r="D12" s="593"/>
      <c r="E12" s="593"/>
    </row>
    <row r="14" spans="2:5">
      <c r="B14" s="667" t="s">
        <v>623</v>
      </c>
      <c r="C14" s="667"/>
      <c r="D14" s="667"/>
      <c r="E14" s="667"/>
    </row>
    <row r="15" spans="2:5" ht="61.5" customHeight="1">
      <c r="B15" s="928" t="s">
        <v>626</v>
      </c>
      <c r="C15" s="928"/>
      <c r="D15" s="928"/>
      <c r="E15" s="928"/>
    </row>
    <row r="16" spans="2:5">
      <c r="B16" s="929"/>
      <c r="C16" s="929"/>
      <c r="D16" s="929"/>
      <c r="E16" s="929"/>
    </row>
    <row r="17" spans="2:8" ht="24" customHeight="1">
      <c r="B17" s="867" t="s">
        <v>404</v>
      </c>
      <c r="C17" s="930" t="s">
        <v>421</v>
      </c>
      <c r="D17" s="931"/>
      <c r="E17" s="867" t="s">
        <v>396</v>
      </c>
    </row>
    <row r="18" spans="2:8" ht="36">
      <c r="B18" s="866"/>
      <c r="C18" s="496" t="s">
        <v>417</v>
      </c>
      <c r="D18" s="496" t="s">
        <v>416</v>
      </c>
      <c r="E18" s="866"/>
      <c r="H18" s="503"/>
    </row>
    <row r="19" spans="2:8">
      <c r="B19" s="502" t="s">
        <v>36</v>
      </c>
      <c r="C19" s="501">
        <v>6.8</v>
      </c>
      <c r="D19" s="500">
        <v>2</v>
      </c>
      <c r="E19" s="499">
        <v>3956</v>
      </c>
    </row>
    <row r="20" spans="2:8">
      <c r="B20" s="498" t="s">
        <v>11</v>
      </c>
      <c r="C20" s="487">
        <v>9.8000000000000007</v>
      </c>
      <c r="D20" s="486">
        <v>1.9</v>
      </c>
      <c r="E20" s="485">
        <v>4639</v>
      </c>
    </row>
    <row r="21" spans="2:8">
      <c r="B21" s="921" t="s">
        <v>420</v>
      </c>
      <c r="C21" s="922"/>
      <c r="D21" s="922"/>
      <c r="E21" s="923"/>
    </row>
    <row r="22" spans="2:8">
      <c r="B22" s="593" t="s">
        <v>533</v>
      </c>
      <c r="C22" s="593"/>
      <c r="D22" s="593"/>
      <c r="E22" s="593"/>
    </row>
    <row r="24" spans="2:8">
      <c r="B24" s="667" t="s">
        <v>624</v>
      </c>
      <c r="C24" s="667"/>
      <c r="D24" s="667"/>
      <c r="E24" s="667"/>
    </row>
    <row r="25" spans="2:8" ht="47.25" customHeight="1">
      <c r="B25" s="928" t="s">
        <v>627</v>
      </c>
      <c r="C25" s="928"/>
      <c r="D25" s="928"/>
      <c r="E25" s="928"/>
    </row>
    <row r="26" spans="2:8" ht="21.75" customHeight="1">
      <c r="B26" s="928"/>
      <c r="C26" s="928"/>
      <c r="D26" s="928"/>
      <c r="E26" s="928"/>
    </row>
    <row r="27" spans="2:8">
      <c r="B27" s="929"/>
      <c r="C27" s="929"/>
      <c r="D27" s="929"/>
      <c r="E27" s="929"/>
    </row>
    <row r="28" spans="2:8" ht="33.75" customHeight="1">
      <c r="B28" s="889" t="s">
        <v>419</v>
      </c>
      <c r="C28" s="924" t="s">
        <v>418</v>
      </c>
      <c r="D28" s="925"/>
      <c r="E28" s="926" t="s">
        <v>396</v>
      </c>
    </row>
    <row r="29" spans="2:8" ht="36">
      <c r="B29" s="892"/>
      <c r="C29" s="497" t="s">
        <v>417</v>
      </c>
      <c r="D29" s="496" t="s">
        <v>416</v>
      </c>
      <c r="E29" s="927"/>
    </row>
    <row r="30" spans="2:8">
      <c r="B30" s="495" t="s">
        <v>409</v>
      </c>
      <c r="C30" s="494">
        <v>3.2</v>
      </c>
      <c r="D30" s="493">
        <v>0.5</v>
      </c>
      <c r="E30" s="489">
        <v>2857</v>
      </c>
    </row>
    <row r="31" spans="2:8">
      <c r="B31" s="492" t="s">
        <v>408</v>
      </c>
      <c r="C31" s="491">
        <v>9.1</v>
      </c>
      <c r="D31" s="490">
        <v>2.7</v>
      </c>
      <c r="E31" s="489">
        <v>4986</v>
      </c>
    </row>
    <row r="32" spans="2:8">
      <c r="B32" s="488" t="s">
        <v>407</v>
      </c>
      <c r="C32" s="487">
        <v>23.2</v>
      </c>
      <c r="D32" s="486">
        <v>2.2999999999999998</v>
      </c>
      <c r="E32" s="485">
        <v>752</v>
      </c>
    </row>
    <row r="33" spans="2:5">
      <c r="B33" s="593" t="s">
        <v>533</v>
      </c>
      <c r="C33" s="593"/>
      <c r="D33" s="593"/>
      <c r="E33" s="593"/>
    </row>
  </sheetData>
  <mergeCells count="16">
    <mergeCell ref="B2:E2"/>
    <mergeCell ref="B21:E21"/>
    <mergeCell ref="B28:B29"/>
    <mergeCell ref="C28:D28"/>
    <mergeCell ref="E28:E29"/>
    <mergeCell ref="B25:E27"/>
    <mergeCell ref="B24:E24"/>
    <mergeCell ref="B3:E3"/>
    <mergeCell ref="B5:B6"/>
    <mergeCell ref="C5:D5"/>
    <mergeCell ref="E5:E6"/>
    <mergeCell ref="B17:B18"/>
    <mergeCell ref="C17:D17"/>
    <mergeCell ref="E17:E18"/>
    <mergeCell ref="B15:E16"/>
    <mergeCell ref="B14:E14"/>
  </mergeCells>
  <pageMargins left="0.70866141732283472" right="0.70866141732283472" top="0.74803149606299213" bottom="0.74803149606299213" header="0.31496062992125984" footer="0.31496062992125984"/>
  <pageSetup fitToHeight="3" orientation="landscape" r:id="rId1"/>
  <rowBreaks count="1" manualBreakCount="1">
    <brk id="22"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5" tint="0.39997558519241921"/>
    <pageSetUpPr fitToPage="1"/>
  </sheetPr>
  <dimension ref="C4:J43"/>
  <sheetViews>
    <sheetView showGridLines="0" view="pageBreakPreview" zoomScale="60" workbookViewId="0">
      <selection activeCell="C5" sqref="C5:F6"/>
    </sheetView>
  </sheetViews>
  <sheetFormatPr defaultColWidth="11.42578125" defaultRowHeight="15"/>
  <cols>
    <col min="2" max="2" width="18.42578125" customWidth="1"/>
    <col min="3" max="3" width="17.5703125" customWidth="1"/>
    <col min="4" max="4" width="16.28515625" customWidth="1"/>
    <col min="6" max="6" width="14.140625" customWidth="1"/>
  </cols>
  <sheetData>
    <row r="4" spans="3:10">
      <c r="C4" s="667" t="s">
        <v>628</v>
      </c>
      <c r="D4" s="667"/>
      <c r="E4" s="667"/>
      <c r="F4" s="667"/>
    </row>
    <row r="5" spans="3:10">
      <c r="C5" s="668" t="s">
        <v>493</v>
      </c>
      <c r="D5" s="668"/>
      <c r="E5" s="668"/>
      <c r="F5" s="668"/>
    </row>
    <row r="6" spans="3:10" ht="42" customHeight="1">
      <c r="C6" s="668"/>
      <c r="D6" s="668"/>
      <c r="E6" s="668"/>
      <c r="F6" s="668"/>
    </row>
    <row r="7" spans="3:10">
      <c r="C7" s="379"/>
      <c r="D7" s="369"/>
      <c r="E7" s="369"/>
      <c r="F7" s="369"/>
    </row>
    <row r="8" spans="3:10">
      <c r="C8" s="876"/>
      <c r="D8" s="935" t="s">
        <v>0</v>
      </c>
      <c r="E8" s="937" t="s">
        <v>30</v>
      </c>
      <c r="F8" s="879"/>
    </row>
    <row r="9" spans="3:10">
      <c r="C9" s="876"/>
      <c r="D9" s="936"/>
      <c r="E9" s="938"/>
      <c r="F9" s="880"/>
    </row>
    <row r="10" spans="3:10" ht="16.5">
      <c r="C10" s="377"/>
      <c r="D10" s="366">
        <v>2017</v>
      </c>
      <c r="E10" s="378">
        <v>288</v>
      </c>
      <c r="F10" s="376"/>
    </row>
    <row r="11" spans="3:10" ht="22.5" customHeight="1">
      <c r="C11" s="377"/>
      <c r="D11" s="386">
        <v>2018</v>
      </c>
      <c r="E11" s="601">
        <v>274</v>
      </c>
      <c r="F11" s="376"/>
    </row>
    <row r="12" spans="3:10">
      <c r="C12" s="593"/>
      <c r="D12" s="593" t="s">
        <v>539</v>
      </c>
      <c r="E12" s="593"/>
      <c r="F12" s="593"/>
      <c r="G12" s="593"/>
      <c r="H12" s="593"/>
      <c r="I12" s="593"/>
      <c r="J12" s="593"/>
    </row>
    <row r="14" spans="3:10">
      <c r="C14" s="667" t="s">
        <v>629</v>
      </c>
      <c r="D14" s="667"/>
      <c r="E14" s="667"/>
      <c r="F14" s="667"/>
      <c r="G14" s="667"/>
    </row>
    <row r="15" spans="3:10" ht="15" customHeight="1">
      <c r="C15" s="668" t="s">
        <v>494</v>
      </c>
      <c r="D15" s="668"/>
      <c r="E15" s="668"/>
      <c r="F15" s="668"/>
      <c r="G15" s="668"/>
    </row>
    <row r="16" spans="3:10" ht="40.5" customHeight="1">
      <c r="C16" s="668"/>
      <c r="D16" s="668"/>
      <c r="E16" s="668"/>
      <c r="F16" s="668"/>
      <c r="G16" s="668"/>
    </row>
    <row r="17" spans="3:7" ht="15" customHeight="1">
      <c r="C17" s="524"/>
      <c r="D17" s="524"/>
      <c r="E17" s="524"/>
      <c r="F17" s="524"/>
      <c r="G17" s="524"/>
    </row>
    <row r="18" spans="3:7" ht="15" customHeight="1">
      <c r="C18" s="524"/>
      <c r="D18" s="891" t="s">
        <v>342</v>
      </c>
      <c r="E18" s="932" t="s">
        <v>0</v>
      </c>
      <c r="F18" s="933"/>
      <c r="G18" s="524"/>
    </row>
    <row r="19" spans="3:7" ht="15" customHeight="1">
      <c r="C19" s="370"/>
      <c r="D19" s="934"/>
      <c r="E19" s="414">
        <v>2017</v>
      </c>
      <c r="F19" s="523">
        <v>2018</v>
      </c>
    </row>
    <row r="20" spans="3:7" ht="15.75">
      <c r="D20" s="522" t="s">
        <v>428</v>
      </c>
      <c r="E20" s="521">
        <v>7</v>
      </c>
      <c r="F20" s="520">
        <v>10</v>
      </c>
    </row>
    <row r="21" spans="3:7" ht="15.75">
      <c r="D21" s="516" t="s">
        <v>360</v>
      </c>
      <c r="E21" s="515">
        <v>4</v>
      </c>
      <c r="F21" s="514">
        <v>2</v>
      </c>
    </row>
    <row r="22" spans="3:7" ht="15.75">
      <c r="D22" s="519" t="s">
        <v>354</v>
      </c>
      <c r="E22" s="518">
        <v>7</v>
      </c>
      <c r="F22" s="517">
        <v>6</v>
      </c>
    </row>
    <row r="23" spans="3:7" ht="15.75">
      <c r="D23" s="516" t="s">
        <v>355</v>
      </c>
      <c r="E23" s="515">
        <v>5</v>
      </c>
      <c r="F23" s="514">
        <v>5</v>
      </c>
    </row>
    <row r="24" spans="3:7" ht="15.75">
      <c r="D24" s="519" t="s">
        <v>348</v>
      </c>
      <c r="E24" s="518">
        <v>5</v>
      </c>
      <c r="F24" s="517">
        <v>1</v>
      </c>
    </row>
    <row r="25" spans="3:7" ht="15.75">
      <c r="D25" s="516" t="s">
        <v>345</v>
      </c>
      <c r="E25" s="515">
        <v>28</v>
      </c>
      <c r="F25" s="514">
        <v>25</v>
      </c>
    </row>
    <row r="26" spans="3:7" ht="15.75">
      <c r="D26" s="519" t="s">
        <v>144</v>
      </c>
      <c r="E26" s="518">
        <v>122</v>
      </c>
      <c r="F26" s="517">
        <v>116</v>
      </c>
    </row>
    <row r="27" spans="3:7" ht="15.75">
      <c r="D27" s="516" t="s">
        <v>359</v>
      </c>
      <c r="E27" s="515">
        <v>18</v>
      </c>
      <c r="F27" s="514">
        <v>13</v>
      </c>
    </row>
    <row r="28" spans="3:7" ht="15.75">
      <c r="D28" s="519" t="s">
        <v>353</v>
      </c>
      <c r="E28" s="518">
        <v>13</v>
      </c>
      <c r="F28" s="517">
        <v>16</v>
      </c>
    </row>
    <row r="29" spans="3:7" ht="15.75">
      <c r="D29" s="516" t="s">
        <v>351</v>
      </c>
      <c r="E29" s="515">
        <v>6</v>
      </c>
      <c r="F29" s="514">
        <v>3</v>
      </c>
    </row>
    <row r="30" spans="3:7" ht="15.75">
      <c r="D30" s="519" t="s">
        <v>361</v>
      </c>
      <c r="E30" s="518">
        <v>6</v>
      </c>
      <c r="F30" s="517">
        <v>1</v>
      </c>
    </row>
    <row r="31" spans="3:7" ht="15.75">
      <c r="D31" s="516" t="s">
        <v>120</v>
      </c>
      <c r="E31" s="515">
        <v>1</v>
      </c>
      <c r="F31" s="514">
        <v>9</v>
      </c>
    </row>
    <row r="32" spans="3:7" ht="15.75">
      <c r="D32" s="519" t="s">
        <v>347</v>
      </c>
      <c r="E32" s="518">
        <v>6</v>
      </c>
      <c r="F32" s="517">
        <v>18</v>
      </c>
    </row>
    <row r="33" spans="4:10" ht="15.75">
      <c r="D33" s="516" t="s">
        <v>427</v>
      </c>
      <c r="E33" s="515">
        <v>11</v>
      </c>
      <c r="F33" s="514">
        <v>8</v>
      </c>
    </row>
    <row r="34" spans="4:10" ht="15.75">
      <c r="D34" s="519" t="s">
        <v>350</v>
      </c>
      <c r="E34" s="518">
        <v>3</v>
      </c>
      <c r="F34" s="517">
        <v>2</v>
      </c>
    </row>
    <row r="35" spans="4:10" ht="15.75">
      <c r="D35" s="516" t="s">
        <v>426</v>
      </c>
      <c r="E35" s="515">
        <v>5</v>
      </c>
      <c r="F35" s="514">
        <v>2</v>
      </c>
    </row>
    <row r="36" spans="4:10" ht="15.75">
      <c r="D36" s="519" t="s">
        <v>356</v>
      </c>
      <c r="E36" s="518">
        <v>12</v>
      </c>
      <c r="F36" s="517">
        <v>12</v>
      </c>
    </row>
    <row r="37" spans="4:10" ht="15.75">
      <c r="D37" s="516" t="s">
        <v>352</v>
      </c>
      <c r="E37" s="515">
        <v>10</v>
      </c>
      <c r="F37" s="514">
        <v>11</v>
      </c>
    </row>
    <row r="38" spans="4:10" ht="15.75">
      <c r="D38" s="519" t="s">
        <v>425</v>
      </c>
      <c r="E38" s="518">
        <v>6</v>
      </c>
      <c r="F38" s="517">
        <v>2</v>
      </c>
    </row>
    <row r="39" spans="4:10" ht="15.75">
      <c r="D39" s="516" t="s">
        <v>357</v>
      </c>
      <c r="E39" s="515">
        <v>8</v>
      </c>
      <c r="F39" s="514">
        <v>3</v>
      </c>
    </row>
    <row r="40" spans="4:10" ht="15.75">
      <c r="D40" s="519" t="s">
        <v>424</v>
      </c>
      <c r="E40" s="518">
        <v>3</v>
      </c>
      <c r="F40" s="517">
        <v>3</v>
      </c>
    </row>
    <row r="41" spans="4:10" ht="15.75">
      <c r="D41" s="516" t="s">
        <v>346</v>
      </c>
      <c r="E41" s="515">
        <v>2</v>
      </c>
      <c r="F41" s="514">
        <v>4</v>
      </c>
    </row>
    <row r="42" spans="4:10" ht="15.75">
      <c r="D42" s="513" t="s">
        <v>423</v>
      </c>
      <c r="E42" s="512">
        <v>0</v>
      </c>
      <c r="F42" s="511">
        <v>2</v>
      </c>
    </row>
    <row r="43" spans="4:10">
      <c r="D43" s="593" t="s">
        <v>539</v>
      </c>
      <c r="E43" s="593"/>
      <c r="F43" s="593"/>
      <c r="G43" s="593"/>
      <c r="H43" s="593"/>
      <c r="I43" s="593"/>
      <c r="J43" s="593"/>
    </row>
  </sheetData>
  <mergeCells count="10">
    <mergeCell ref="C4:F4"/>
    <mergeCell ref="C14:G14"/>
    <mergeCell ref="C15:G16"/>
    <mergeCell ref="E18:F18"/>
    <mergeCell ref="D18:D19"/>
    <mergeCell ref="C5:F6"/>
    <mergeCell ref="C8:C9"/>
    <mergeCell ref="D8:D9"/>
    <mergeCell ref="E8:E9"/>
    <mergeCell ref="F8:F9"/>
  </mergeCells>
  <pageMargins left="0.70866141732283472" right="0.70866141732283472" top="0.74803149606299213" bottom="0.74803149606299213" header="0.31496062992125984" footer="0.31496062992125984"/>
  <pageSetup scale="72" orientation="landscape" r:id="rId1"/>
  <rowBreaks count="1" manualBreakCount="1">
    <brk id="17" max="16383"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5" tint="0.39997558519241921"/>
    <pageSetUpPr fitToPage="1"/>
  </sheetPr>
  <dimension ref="C4:M23"/>
  <sheetViews>
    <sheetView showGridLines="0" tabSelected="1" view="pageBreakPreview" topLeftCell="A6" zoomScaleSheetLayoutView="100" workbookViewId="0">
      <selection activeCell="K16" sqref="K16"/>
    </sheetView>
  </sheetViews>
  <sheetFormatPr defaultColWidth="11.42578125" defaultRowHeight="15"/>
  <cols>
    <col min="3" max="3" width="6.85546875" customWidth="1"/>
    <col min="4" max="4" width="5" customWidth="1"/>
    <col min="5" max="5" width="39.85546875" customWidth="1"/>
    <col min="6" max="9" width="12" customWidth="1"/>
  </cols>
  <sheetData>
    <row r="4" spans="4:11">
      <c r="D4" s="667" t="s">
        <v>630</v>
      </c>
      <c r="E4" s="667"/>
      <c r="F4" s="667"/>
      <c r="G4" s="667"/>
      <c r="H4" s="667"/>
      <c r="I4" s="667"/>
      <c r="J4" s="667"/>
    </row>
    <row r="5" spans="4:11" ht="15" customHeight="1">
      <c r="D5" s="668" t="s">
        <v>495</v>
      </c>
      <c r="E5" s="668"/>
      <c r="F5" s="668"/>
      <c r="G5" s="668"/>
      <c r="H5" s="668"/>
      <c r="I5" s="668"/>
      <c r="J5" s="668"/>
    </row>
    <row r="6" spans="4:11" ht="50.25" customHeight="1">
      <c r="D6" s="668"/>
      <c r="E6" s="668"/>
      <c r="F6" s="668"/>
      <c r="G6" s="668"/>
      <c r="H6" s="668"/>
      <c r="I6" s="668"/>
      <c r="J6" s="668"/>
    </row>
    <row r="7" spans="4:11" ht="16.5" customHeight="1">
      <c r="D7" s="369"/>
      <c r="E7" s="369"/>
      <c r="F7" s="369"/>
      <c r="G7" s="369"/>
      <c r="H7" s="369"/>
      <c r="I7" s="369"/>
    </row>
    <row r="8" spans="4:11" ht="17.25">
      <c r="D8" s="565" t="s">
        <v>444</v>
      </c>
      <c r="E8" s="439" t="s">
        <v>443</v>
      </c>
      <c r="F8" s="564" t="s">
        <v>324</v>
      </c>
      <c r="G8" s="436" t="s">
        <v>325</v>
      </c>
      <c r="H8" s="436" t="s">
        <v>393</v>
      </c>
      <c r="I8" s="436" t="s">
        <v>442</v>
      </c>
      <c r="J8" s="563" t="s">
        <v>441</v>
      </c>
    </row>
    <row r="9" spans="4:11" ht="18.75" customHeight="1">
      <c r="D9" s="366">
        <v>1</v>
      </c>
      <c r="E9" s="562" t="s">
        <v>440</v>
      </c>
      <c r="F9" s="543">
        <v>48585.1</v>
      </c>
      <c r="G9" s="561">
        <v>51160.894999999997</v>
      </c>
      <c r="H9" s="561">
        <v>52232.861000000004</v>
      </c>
      <c r="I9" s="560">
        <v>55888.091</v>
      </c>
      <c r="J9" s="539">
        <v>57500.800000000003</v>
      </c>
    </row>
    <row r="10" spans="4:11" ht="16.5">
      <c r="D10" s="434">
        <v>2</v>
      </c>
      <c r="E10" s="556" t="s">
        <v>439</v>
      </c>
      <c r="F10" s="555">
        <v>10069.200000000001</v>
      </c>
      <c r="G10" s="535">
        <v>8620.0740000000005</v>
      </c>
      <c r="H10" s="432">
        <v>7590.6689999999999</v>
      </c>
      <c r="I10" s="432">
        <v>6487.0019999999995</v>
      </c>
      <c r="J10" s="431">
        <v>4374.8999999999996</v>
      </c>
    </row>
    <row r="11" spans="4:11" ht="16.5">
      <c r="D11" s="366">
        <v>3</v>
      </c>
      <c r="E11" s="554" t="s">
        <v>47</v>
      </c>
      <c r="F11" s="553">
        <v>85271.2</v>
      </c>
      <c r="G11" s="541">
        <v>90298.533999999985</v>
      </c>
      <c r="H11" s="540">
        <v>95661.102000000014</v>
      </c>
      <c r="I11" s="542">
        <v>100028.936</v>
      </c>
      <c r="J11" s="539">
        <v>105003.1</v>
      </c>
      <c r="K11" s="429"/>
    </row>
    <row r="12" spans="4:11" ht="24.75" customHeight="1">
      <c r="D12" s="434">
        <v>4</v>
      </c>
      <c r="E12" s="537" t="s">
        <v>438</v>
      </c>
      <c r="F12" s="555">
        <v>10537.3</v>
      </c>
      <c r="G12" s="559">
        <v>11526.883</v>
      </c>
      <c r="H12" s="535">
        <v>12778.543</v>
      </c>
      <c r="I12" s="535">
        <v>13061.150000000001</v>
      </c>
      <c r="J12" s="558">
        <v>13409.4</v>
      </c>
    </row>
    <row r="13" spans="4:11" ht="16.5">
      <c r="D13" s="545">
        <v>5</v>
      </c>
      <c r="E13" s="544" t="s">
        <v>20</v>
      </c>
      <c r="F13" s="553">
        <v>18243.7</v>
      </c>
      <c r="G13" s="557">
        <v>18963.71</v>
      </c>
      <c r="H13" s="542">
        <v>19780.164000000001</v>
      </c>
      <c r="I13" s="542">
        <v>20830.589</v>
      </c>
      <c r="J13" s="539">
        <v>22126.3</v>
      </c>
    </row>
    <row r="14" spans="4:11" ht="16.5">
      <c r="D14" s="434">
        <v>6</v>
      </c>
      <c r="E14" s="537" t="s">
        <v>437</v>
      </c>
      <c r="F14" s="536">
        <v>91186.4</v>
      </c>
      <c r="G14" s="433">
        <v>105531.295</v>
      </c>
      <c r="H14" s="433">
        <v>120657.80500000001</v>
      </c>
      <c r="I14" s="433">
        <v>135601.99599999998</v>
      </c>
      <c r="J14" s="431">
        <v>151132.29999999999</v>
      </c>
    </row>
    <row r="15" spans="4:11" ht="33">
      <c r="D15" s="545">
        <v>7</v>
      </c>
      <c r="E15" s="544" t="s">
        <v>436</v>
      </c>
      <c r="F15" s="543">
        <v>33669.300000000003</v>
      </c>
      <c r="G15" s="542">
        <v>37064.825999999994</v>
      </c>
      <c r="H15" s="542">
        <v>39898.949999999997</v>
      </c>
      <c r="I15" s="542">
        <v>41096.365999999995</v>
      </c>
      <c r="J15" s="539">
        <v>43957.65</v>
      </c>
    </row>
    <row r="16" spans="4:11" ht="31.5" customHeight="1">
      <c r="D16" s="440">
        <v>8</v>
      </c>
      <c r="E16" s="556" t="s">
        <v>435</v>
      </c>
      <c r="F16" s="555">
        <v>15398.4</v>
      </c>
      <c r="G16" s="432">
        <v>16608.826000000001</v>
      </c>
      <c r="H16" s="535">
        <v>17581.473000000002</v>
      </c>
      <c r="I16" s="430">
        <v>18290.584999999999</v>
      </c>
      <c r="J16" s="431">
        <v>19503.7</v>
      </c>
    </row>
    <row r="17" spans="3:13" ht="16.5">
      <c r="D17" s="545">
        <v>9</v>
      </c>
      <c r="E17" s="554" t="s">
        <v>434</v>
      </c>
      <c r="F17" s="553">
        <v>34247.4</v>
      </c>
      <c r="G17" s="540">
        <v>35454.341</v>
      </c>
      <c r="H17" s="542">
        <v>36763.875999999997</v>
      </c>
      <c r="I17" s="541">
        <v>38120.845999999998</v>
      </c>
      <c r="J17" s="552">
        <v>39727.199999999997</v>
      </c>
    </row>
    <row r="18" spans="3:13" ht="16.5">
      <c r="C18" s="435"/>
      <c r="D18" s="551">
        <v>10</v>
      </c>
      <c r="E18" s="550" t="s">
        <v>433</v>
      </c>
      <c r="F18" s="549">
        <v>60272.5</v>
      </c>
      <c r="G18" s="548">
        <v>63445.881686212444</v>
      </c>
      <c r="H18" s="547">
        <v>66899.983710367873</v>
      </c>
      <c r="I18" s="547">
        <v>70426.985477975802</v>
      </c>
      <c r="J18" s="546">
        <v>75123.3</v>
      </c>
      <c r="M18" s="337"/>
    </row>
    <row r="19" spans="3:13" ht="16.5">
      <c r="C19" s="435"/>
      <c r="D19" s="545">
        <v>11</v>
      </c>
      <c r="E19" s="544" t="s">
        <v>432</v>
      </c>
      <c r="F19" s="543">
        <v>34093.1</v>
      </c>
      <c r="G19" s="542">
        <v>36731.690313787563</v>
      </c>
      <c r="H19" s="541">
        <v>39000.302289632127</v>
      </c>
      <c r="I19" s="540">
        <v>41732.199522024195</v>
      </c>
      <c r="J19" s="539">
        <v>43440.6</v>
      </c>
    </row>
    <row r="20" spans="3:13" ht="33">
      <c r="C20" s="435"/>
      <c r="D20" s="538"/>
      <c r="E20" s="537" t="s">
        <v>431</v>
      </c>
      <c r="F20" s="536">
        <v>13788.3</v>
      </c>
      <c r="G20" s="433">
        <v>14388.725000000002</v>
      </c>
      <c r="H20" s="535">
        <v>14891.066000000001</v>
      </c>
      <c r="I20" s="430">
        <v>15596.594000000001</v>
      </c>
      <c r="J20" s="431">
        <v>16495.5</v>
      </c>
    </row>
    <row r="21" spans="3:13" ht="33.75" thickBot="1">
      <c r="C21" s="435"/>
      <c r="D21" s="534"/>
      <c r="E21" s="533" t="s">
        <v>430</v>
      </c>
      <c r="F21" s="532">
        <v>26267.5</v>
      </c>
      <c r="G21" s="531">
        <v>27109.971999999998</v>
      </c>
      <c r="H21" s="531">
        <v>27882.206999999999</v>
      </c>
      <c r="I21" s="530">
        <v>29680.673000000003</v>
      </c>
      <c r="J21" s="529">
        <v>31083.8</v>
      </c>
    </row>
    <row r="22" spans="3:13" ht="15.75">
      <c r="C22" s="435"/>
      <c r="D22" s="528"/>
      <c r="E22" s="527" t="s">
        <v>429</v>
      </c>
      <c r="F22" s="525">
        <v>454052.75300000003</v>
      </c>
      <c r="G22" s="526">
        <v>488128.20299999998</v>
      </c>
      <c r="H22" s="525">
        <v>521836.87000000005</v>
      </c>
      <c r="I22" s="525">
        <v>555648.82499999995</v>
      </c>
      <c r="J22" s="525">
        <v>589887.55000000005</v>
      </c>
      <c r="K22" s="429"/>
    </row>
    <row r="23" spans="3:13" ht="68.25" customHeight="1">
      <c r="D23" s="762" t="s">
        <v>540</v>
      </c>
      <c r="E23" s="762"/>
      <c r="F23" s="762"/>
      <c r="G23" s="762"/>
      <c r="H23" s="762"/>
      <c r="I23" s="762"/>
      <c r="J23" s="762"/>
    </row>
  </sheetData>
  <mergeCells count="3">
    <mergeCell ref="D23:J23"/>
    <mergeCell ref="D5:J6"/>
    <mergeCell ref="D4:J4"/>
  </mergeCells>
  <pageMargins left="0.70866141732283472" right="0.70866141732283472" top="0.74803149606299213" bottom="0.74803149606299213" header="0.31496062992125984" footer="0.31496062992125984"/>
  <pageSetup scale="84" orientation="landscape" r:id="rId1"/>
  <ignoredErrors>
    <ignoredError sqref="F8:H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pageSetUpPr fitToPage="1"/>
  </sheetPr>
  <dimension ref="B2:F15"/>
  <sheetViews>
    <sheetView showGridLines="0" view="pageBreakPreview" zoomScale="60" workbookViewId="0">
      <selection activeCell="B3" sqref="B3:F3"/>
    </sheetView>
  </sheetViews>
  <sheetFormatPr defaultColWidth="11.42578125" defaultRowHeight="15"/>
  <cols>
    <col min="2" max="2" width="18.7109375" customWidth="1"/>
    <col min="3" max="3" width="38.28515625" customWidth="1"/>
    <col min="4" max="6" width="18.7109375" customWidth="1"/>
  </cols>
  <sheetData>
    <row r="2" spans="2:6">
      <c r="B2" s="667" t="s">
        <v>545</v>
      </c>
      <c r="C2" s="667"/>
      <c r="D2" s="667"/>
      <c r="E2" s="667"/>
      <c r="F2" s="667"/>
    </row>
    <row r="3" spans="2:6" ht="78" customHeight="1">
      <c r="B3" s="668" t="s">
        <v>449</v>
      </c>
      <c r="C3" s="699"/>
      <c r="D3" s="699"/>
      <c r="E3" s="699"/>
      <c r="F3" s="699"/>
    </row>
    <row r="4" spans="2:6" ht="15.6" customHeight="1">
      <c r="B4" s="702" t="s">
        <v>159</v>
      </c>
      <c r="C4" s="704" t="s">
        <v>160</v>
      </c>
      <c r="D4" s="700" t="s">
        <v>176</v>
      </c>
      <c r="E4" s="700"/>
      <c r="F4" s="700" t="s">
        <v>158</v>
      </c>
    </row>
    <row r="5" spans="2:6" ht="15.6" customHeight="1">
      <c r="B5" s="703"/>
      <c r="C5" s="705"/>
      <c r="D5" s="614" t="s">
        <v>161</v>
      </c>
      <c r="E5" s="614" t="s">
        <v>177</v>
      </c>
      <c r="F5" s="701"/>
    </row>
    <row r="6" spans="2:6" ht="15.6" customHeight="1">
      <c r="B6" s="615" t="s">
        <v>162</v>
      </c>
      <c r="C6" s="616" t="s">
        <v>163</v>
      </c>
      <c r="D6" s="617">
        <v>62404039</v>
      </c>
      <c r="E6" s="617">
        <v>34905491.719999999</v>
      </c>
      <c r="F6" s="618">
        <f>E6*100/D6</f>
        <v>55.934667498044476</v>
      </c>
    </row>
    <row r="7" spans="2:6" ht="15.6" customHeight="1">
      <c r="B7" s="568" t="s">
        <v>164</v>
      </c>
      <c r="C7" s="619" t="s">
        <v>165</v>
      </c>
      <c r="D7" s="620">
        <v>25138679.960000001</v>
      </c>
      <c r="E7" s="620">
        <v>11908133.629999999</v>
      </c>
      <c r="F7" s="621">
        <f t="shared" ref="F7:F14" si="0">E7*100/D7</f>
        <v>47.369765035188422</v>
      </c>
    </row>
    <row r="8" spans="2:6" ht="15.6" customHeight="1">
      <c r="B8" s="615" t="s">
        <v>166</v>
      </c>
      <c r="C8" s="622" t="s">
        <v>140</v>
      </c>
      <c r="D8" s="617">
        <v>71482488</v>
      </c>
      <c r="E8" s="617">
        <v>62996478.07</v>
      </c>
      <c r="F8" s="618">
        <f t="shared" si="0"/>
        <v>88.12854705057272</v>
      </c>
    </row>
    <row r="9" spans="2:6" ht="15.6" customHeight="1">
      <c r="B9" s="568" t="s">
        <v>167</v>
      </c>
      <c r="C9" s="623" t="s">
        <v>139</v>
      </c>
      <c r="D9" s="620">
        <v>657145202</v>
      </c>
      <c r="E9" s="620">
        <v>356438612.05000001</v>
      </c>
      <c r="F9" s="621">
        <f t="shared" si="0"/>
        <v>54.240464811306651</v>
      </c>
    </row>
    <row r="10" spans="2:6" ht="15.6" customHeight="1">
      <c r="B10" s="615" t="s">
        <v>168</v>
      </c>
      <c r="C10" s="622" t="s">
        <v>169</v>
      </c>
      <c r="D10" s="617">
        <v>3323459688.3300004</v>
      </c>
      <c r="E10" s="617">
        <v>2105264404.4200001</v>
      </c>
      <c r="F10" s="618">
        <f t="shared" si="0"/>
        <v>63.345567626784444</v>
      </c>
    </row>
    <row r="11" spans="2:6" ht="15.6" customHeight="1">
      <c r="B11" s="568" t="s">
        <v>170</v>
      </c>
      <c r="C11" s="623" t="s">
        <v>171</v>
      </c>
      <c r="D11" s="620">
        <v>444584451</v>
      </c>
      <c r="E11" s="620">
        <v>222626777.06</v>
      </c>
      <c r="F11" s="621">
        <f t="shared" si="0"/>
        <v>50.075250396015313</v>
      </c>
    </row>
    <row r="12" spans="2:6" ht="15.6" customHeight="1">
      <c r="B12" s="615" t="s">
        <v>172</v>
      </c>
      <c r="C12" s="622" t="s">
        <v>173</v>
      </c>
      <c r="D12" s="617">
        <v>193040261</v>
      </c>
      <c r="E12" s="617">
        <v>91342577.010000005</v>
      </c>
      <c r="F12" s="618">
        <f>E12*100/D12</f>
        <v>47.31788930289521</v>
      </c>
    </row>
    <row r="13" spans="2:6" ht="15.6" customHeight="1">
      <c r="B13" s="568" t="s">
        <v>174</v>
      </c>
      <c r="C13" s="619" t="s">
        <v>175</v>
      </c>
      <c r="D13" s="620">
        <v>309872</v>
      </c>
      <c r="E13" s="620">
        <v>93923.94</v>
      </c>
      <c r="F13" s="621">
        <f t="shared" si="0"/>
        <v>30.310560489492435</v>
      </c>
    </row>
    <row r="14" spans="2:6" ht="15.75" customHeight="1">
      <c r="B14" s="615"/>
      <c r="C14" s="624" t="s">
        <v>97</v>
      </c>
      <c r="D14" s="624">
        <f>SUM(D6:D13)</f>
        <v>4777564681.2900009</v>
      </c>
      <c r="E14" s="624">
        <f>SUM(E6:E13)</f>
        <v>2885576397.9000006</v>
      </c>
      <c r="F14" s="625">
        <f t="shared" si="0"/>
        <v>60.398478940548003</v>
      </c>
    </row>
    <row r="15" spans="2:6" ht="33" customHeight="1">
      <c r="B15" s="698" t="s">
        <v>507</v>
      </c>
      <c r="C15" s="698"/>
      <c r="D15" s="698"/>
      <c r="E15" s="698"/>
      <c r="F15" s="698"/>
    </row>
  </sheetData>
  <mergeCells count="7">
    <mergeCell ref="B2:F2"/>
    <mergeCell ref="B15:F15"/>
    <mergeCell ref="B3:F3"/>
    <mergeCell ref="D4:E4"/>
    <mergeCell ref="F4:F5"/>
    <mergeCell ref="B4:B5"/>
    <mergeCell ref="C4:C5"/>
  </mergeCells>
  <pageMargins left="0.70866141732283472" right="0.70866141732283472" top="0.74803149606299213" bottom="0.74803149606299213" header="0.31496062992125984" footer="0.31496062992125984"/>
  <pageSetup scale="9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39997558519241921"/>
    <pageSetUpPr fitToPage="1"/>
  </sheetPr>
  <dimension ref="B1:F6"/>
  <sheetViews>
    <sheetView showGridLines="0" view="pageBreakPreview" zoomScale="60" zoomScaleNormal="96" workbookViewId="0">
      <selection activeCell="B1" sqref="B1:F1"/>
    </sheetView>
  </sheetViews>
  <sheetFormatPr defaultColWidth="11.42578125" defaultRowHeight="15"/>
  <cols>
    <col min="1" max="1" width="11.42578125" style="117"/>
    <col min="2" max="2" width="15.7109375" style="117" customWidth="1"/>
    <col min="3" max="3" width="21.5703125" style="117" customWidth="1"/>
    <col min="4" max="4" width="17.5703125" style="117" customWidth="1"/>
    <col min="5" max="5" width="33.28515625" style="117" bestFit="1" customWidth="1"/>
    <col min="6" max="6" width="27.28515625" style="117" customWidth="1"/>
    <col min="7" max="16384" width="11.42578125" style="117"/>
  </cols>
  <sheetData>
    <row r="1" spans="2:6">
      <c r="B1" s="708" t="s">
        <v>546</v>
      </c>
      <c r="C1" s="708"/>
      <c r="D1" s="708"/>
      <c r="E1" s="708"/>
      <c r="F1" s="708"/>
    </row>
    <row r="2" spans="2:6" ht="74.25" customHeight="1">
      <c r="B2" s="706" t="s">
        <v>450</v>
      </c>
      <c r="C2" s="706"/>
      <c r="D2" s="706"/>
      <c r="E2" s="706"/>
      <c r="F2" s="706"/>
    </row>
    <row r="3" spans="2:6" ht="36.75" customHeight="1">
      <c r="B3" s="119" t="s">
        <v>74</v>
      </c>
      <c r="C3" s="120" t="s">
        <v>75</v>
      </c>
      <c r="D3" s="120" t="s">
        <v>76</v>
      </c>
      <c r="E3" s="120" t="s">
        <v>77</v>
      </c>
      <c r="F3" s="121" t="s">
        <v>78</v>
      </c>
    </row>
    <row r="4" spans="2:6">
      <c r="B4" s="122" t="s">
        <v>14</v>
      </c>
      <c r="C4" s="127">
        <v>2142</v>
      </c>
      <c r="D4" s="127">
        <v>26697</v>
      </c>
      <c r="E4" s="118">
        <f>+D4/C4</f>
        <v>12.46358543417367</v>
      </c>
      <c r="F4" s="123">
        <f>+E4/168*100</f>
        <v>7.4188008536748038</v>
      </c>
    </row>
    <row r="5" spans="2:6">
      <c r="B5" s="124" t="s">
        <v>79</v>
      </c>
      <c r="C5" s="128">
        <v>2550</v>
      </c>
      <c r="D5" s="128">
        <v>87054</v>
      </c>
      <c r="E5" s="125">
        <f>+D5/C5</f>
        <v>34.138823529411766</v>
      </c>
      <c r="F5" s="126">
        <f>+E5/168*100</f>
        <v>20.320728291316527</v>
      </c>
    </row>
    <row r="6" spans="2:6" ht="22.5" customHeight="1">
      <c r="B6" s="707" t="s">
        <v>508</v>
      </c>
      <c r="C6" s="707"/>
      <c r="D6" s="707"/>
      <c r="E6" s="707"/>
      <c r="F6" s="707"/>
    </row>
  </sheetData>
  <mergeCells count="3">
    <mergeCell ref="B2:F2"/>
    <mergeCell ref="B6:F6"/>
    <mergeCell ref="B1:F1"/>
  </mergeCells>
  <pageMargins left="0.70866141732283472" right="0.70866141732283472" top="0.74803149606299213" bottom="0.74803149606299213" header="0.31496062992125984" footer="0.31496062992125984"/>
  <pageSetup scale="9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39997558519241921"/>
  </sheetPr>
  <dimension ref="B2:G29"/>
  <sheetViews>
    <sheetView showGridLines="0" view="pageBreakPreview" topLeftCell="A5" zoomScale="60" workbookViewId="0">
      <selection activeCell="B23" sqref="B23:F24"/>
    </sheetView>
  </sheetViews>
  <sheetFormatPr defaultColWidth="11.42578125" defaultRowHeight="15"/>
  <cols>
    <col min="2" max="2" width="15.140625" customWidth="1"/>
    <col min="3" max="4" width="12.85546875" customWidth="1"/>
    <col min="5" max="5" width="14.7109375" customWidth="1"/>
    <col min="6" max="7" width="12.85546875" customWidth="1"/>
    <col min="9" max="9" width="16" customWidth="1"/>
    <col min="10" max="11" width="12.85546875" customWidth="1"/>
    <col min="12" max="12" width="19" customWidth="1"/>
    <col min="13" max="14" width="12.85546875" customWidth="1"/>
  </cols>
  <sheetData>
    <row r="2" spans="2:7">
      <c r="B2" s="667" t="s">
        <v>549</v>
      </c>
      <c r="C2" s="667"/>
      <c r="D2" s="667"/>
      <c r="E2" s="667"/>
      <c r="F2" s="667"/>
      <c r="G2" s="667"/>
    </row>
    <row r="3" spans="2:7" ht="56.25" customHeight="1">
      <c r="B3" s="668" t="s">
        <v>451</v>
      </c>
      <c r="C3" s="668"/>
      <c r="D3" s="668"/>
      <c r="E3" s="668"/>
      <c r="F3" s="668"/>
      <c r="G3" s="668"/>
    </row>
    <row r="4" spans="2:7" ht="40.5" customHeight="1">
      <c r="B4" s="270" t="s">
        <v>178</v>
      </c>
      <c r="C4" s="256" t="s">
        <v>14</v>
      </c>
      <c r="D4" s="256" t="s">
        <v>15</v>
      </c>
      <c r="E4" s="267" t="s">
        <v>97</v>
      </c>
      <c r="F4" s="256" t="s">
        <v>179</v>
      </c>
      <c r="G4" s="257" t="s">
        <v>180</v>
      </c>
    </row>
    <row r="5" spans="2:7" ht="15.75">
      <c r="B5" s="271" t="s">
        <v>182</v>
      </c>
      <c r="C5" s="259">
        <v>139</v>
      </c>
      <c r="D5" s="259">
        <v>19</v>
      </c>
      <c r="E5" s="268">
        <f t="shared" ref="E5:E6" si="0">+C5+D5</f>
        <v>158</v>
      </c>
      <c r="F5" s="260">
        <f t="shared" ref="F5:F6" si="1">+C5*100/E5</f>
        <v>87.974683544303801</v>
      </c>
      <c r="G5" s="261">
        <f t="shared" ref="G5:G6" si="2">+D5*100/E5</f>
        <v>12.025316455696203</v>
      </c>
    </row>
    <row r="6" spans="2:7" ht="15.75">
      <c r="B6" s="272" t="s">
        <v>183</v>
      </c>
      <c r="C6" s="262">
        <v>136</v>
      </c>
      <c r="D6" s="262">
        <v>22</v>
      </c>
      <c r="E6" s="269">
        <f t="shared" si="0"/>
        <v>158</v>
      </c>
      <c r="F6" s="263">
        <f t="shared" si="1"/>
        <v>86.075949367088612</v>
      </c>
      <c r="G6" s="264">
        <f t="shared" si="2"/>
        <v>13.924050632911392</v>
      </c>
    </row>
    <row r="7" spans="2:7" ht="16.5" customHeight="1">
      <c r="B7" s="583"/>
      <c r="C7" s="584"/>
      <c r="D7" s="584"/>
      <c r="E7" s="585"/>
      <c r="F7" s="586"/>
      <c r="G7" s="587"/>
    </row>
    <row r="8" spans="2:7" ht="30.75" customHeight="1">
      <c r="B8" s="666" t="s">
        <v>511</v>
      </c>
      <c r="C8" s="712"/>
      <c r="D8" s="712"/>
      <c r="E8" s="712"/>
      <c r="F8" s="712"/>
      <c r="G8" s="712"/>
    </row>
    <row r="11" spans="2:7">
      <c r="B11" s="667" t="s">
        <v>547</v>
      </c>
      <c r="C11" s="667"/>
      <c r="D11" s="667"/>
      <c r="E11" s="667"/>
      <c r="F11" s="667"/>
      <c r="G11" s="667"/>
    </row>
    <row r="12" spans="2:7" ht="68.25" customHeight="1">
      <c r="B12" s="668" t="s">
        <v>452</v>
      </c>
      <c r="C12" s="668"/>
      <c r="D12" s="668"/>
      <c r="E12" s="668"/>
      <c r="F12" s="668"/>
      <c r="G12" s="668"/>
    </row>
    <row r="13" spans="2:7" ht="31.5">
      <c r="B13" s="270" t="s">
        <v>181</v>
      </c>
      <c r="C13" s="256" t="s">
        <v>14</v>
      </c>
      <c r="D13" s="256" t="s">
        <v>15</v>
      </c>
      <c r="E13" s="267" t="s">
        <v>97</v>
      </c>
      <c r="F13" s="256" t="s">
        <v>179</v>
      </c>
      <c r="G13" s="257" t="s">
        <v>180</v>
      </c>
    </row>
    <row r="14" spans="2:7" ht="15.75">
      <c r="B14" s="271" t="s">
        <v>182</v>
      </c>
      <c r="C14" s="259">
        <v>326</v>
      </c>
      <c r="D14" s="259">
        <v>7</v>
      </c>
      <c r="E14" s="268">
        <f t="shared" ref="E14:E15" si="3">+C14+D14</f>
        <v>333</v>
      </c>
      <c r="F14" s="260">
        <f t="shared" ref="F14:F15" si="4">+C14*100/E14</f>
        <v>97.897897897897892</v>
      </c>
      <c r="G14" s="261">
        <f t="shared" ref="G14:G15" si="5">+D14*100/E14</f>
        <v>2.1021021021021022</v>
      </c>
    </row>
    <row r="15" spans="2:7" ht="15.75">
      <c r="B15" s="272" t="s">
        <v>183</v>
      </c>
      <c r="C15" s="262">
        <v>328</v>
      </c>
      <c r="D15" s="262">
        <v>10</v>
      </c>
      <c r="E15" s="269">
        <f t="shared" si="3"/>
        <v>338</v>
      </c>
      <c r="F15" s="263">
        <f t="shared" si="4"/>
        <v>97.041420118343197</v>
      </c>
      <c r="G15" s="264">
        <f t="shared" si="5"/>
        <v>2.9585798816568047</v>
      </c>
    </row>
    <row r="16" spans="2:7" ht="15.75">
      <c r="B16" s="581"/>
      <c r="C16" s="582"/>
      <c r="D16" s="582"/>
      <c r="E16" s="268"/>
      <c r="F16" s="265"/>
      <c r="G16" s="266"/>
    </row>
    <row r="17" spans="2:7">
      <c r="B17" s="666" t="s">
        <v>510</v>
      </c>
      <c r="C17" s="712"/>
      <c r="D17" s="712"/>
      <c r="E17" s="712"/>
      <c r="F17" s="712"/>
      <c r="G17" s="712"/>
    </row>
    <row r="18" spans="2:7" ht="15.75">
      <c r="B18" s="273"/>
      <c r="C18" s="274"/>
      <c r="D18" s="274"/>
      <c r="E18" s="274"/>
      <c r="F18" s="274"/>
      <c r="G18" s="274"/>
    </row>
    <row r="19" spans="2:7" ht="15.75">
      <c r="B19" s="273"/>
      <c r="C19" s="274"/>
      <c r="D19" s="274"/>
      <c r="E19" s="274"/>
      <c r="F19" s="274"/>
      <c r="G19" s="274"/>
    </row>
    <row r="21" spans="2:7">
      <c r="B21" s="503"/>
    </row>
    <row r="22" spans="2:7">
      <c r="B22" s="667" t="s">
        <v>548</v>
      </c>
      <c r="C22" s="667"/>
      <c r="D22" s="667"/>
      <c r="E22" s="667"/>
      <c r="F22" s="667"/>
    </row>
    <row r="23" spans="2:7" ht="55.5" customHeight="1">
      <c r="B23" s="668" t="s">
        <v>488</v>
      </c>
      <c r="C23" s="668"/>
      <c r="D23" s="668"/>
      <c r="E23" s="668"/>
      <c r="F23" s="668"/>
    </row>
    <row r="24" spans="2:7" ht="15" customHeight="1">
      <c r="B24" s="668"/>
      <c r="C24" s="668"/>
      <c r="D24" s="668"/>
      <c r="E24" s="668"/>
      <c r="F24" s="668"/>
    </row>
    <row r="25" spans="2:7">
      <c r="B25" s="710" t="s">
        <v>188</v>
      </c>
      <c r="C25" s="709" t="s">
        <v>186</v>
      </c>
      <c r="D25" s="709"/>
      <c r="E25" s="709" t="s">
        <v>187</v>
      </c>
      <c r="F25" s="709"/>
    </row>
    <row r="26" spans="2:7" ht="16.5" customHeight="1">
      <c r="B26" s="711"/>
      <c r="C26" s="284" t="s">
        <v>14</v>
      </c>
      <c r="D26" s="285" t="s">
        <v>15</v>
      </c>
      <c r="E26" s="286" t="s">
        <v>14</v>
      </c>
      <c r="F26" s="287" t="s">
        <v>15</v>
      </c>
    </row>
    <row r="27" spans="2:7">
      <c r="B27" s="258" t="s">
        <v>184</v>
      </c>
      <c r="C27" s="280">
        <v>87.974683544303801</v>
      </c>
      <c r="D27" s="281">
        <v>12.025316455696203</v>
      </c>
      <c r="E27" s="102">
        <v>86.075949367088612</v>
      </c>
      <c r="F27" s="275">
        <v>13.924050632911392</v>
      </c>
    </row>
    <row r="28" spans="2:7">
      <c r="B28" s="288" t="s">
        <v>185</v>
      </c>
      <c r="C28" s="282">
        <v>97.897897897897892</v>
      </c>
      <c r="D28" s="283">
        <v>2.1021021021021022</v>
      </c>
      <c r="E28" s="279">
        <v>97.041420118343197</v>
      </c>
      <c r="F28" s="276">
        <v>2.9585798816568047</v>
      </c>
    </row>
    <row r="29" spans="2:7">
      <c r="B29" s="593" t="s">
        <v>512</v>
      </c>
      <c r="C29" s="593"/>
      <c r="D29" s="593"/>
      <c r="E29" s="593"/>
      <c r="F29" s="593"/>
    </row>
  </sheetData>
  <mergeCells count="11">
    <mergeCell ref="C25:D25"/>
    <mergeCell ref="E25:F25"/>
    <mergeCell ref="B25:B26"/>
    <mergeCell ref="B23:F24"/>
    <mergeCell ref="B2:G2"/>
    <mergeCell ref="B11:G11"/>
    <mergeCell ref="B22:F22"/>
    <mergeCell ref="B3:G3"/>
    <mergeCell ref="B12:G12"/>
    <mergeCell ref="B8:G8"/>
    <mergeCell ref="B17:G17"/>
  </mergeCells>
  <pageMargins left="0.70866141732283472" right="0.70866141732283472" top="0.74803149606299213" bottom="0.74803149606299213" header="0.31496062992125984" footer="0.31496062992125984"/>
  <pageSetup scale="97" orientation="landscape" r:id="rId1"/>
  <rowBreaks count="1" manualBreakCount="1">
    <brk id="2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39997558519241921"/>
    <pageSetUpPr fitToPage="1"/>
  </sheetPr>
  <dimension ref="B1:I22"/>
  <sheetViews>
    <sheetView view="pageBreakPreview" zoomScale="60" workbookViewId="0">
      <selection activeCell="B2" sqref="B2:D2"/>
    </sheetView>
  </sheetViews>
  <sheetFormatPr defaultColWidth="11.42578125" defaultRowHeight="15.75"/>
  <cols>
    <col min="1" max="1" width="11.42578125" style="14"/>
    <col min="2" max="2" width="15.42578125" style="15" customWidth="1"/>
    <col min="3" max="3" width="16.7109375" style="15" customWidth="1"/>
    <col min="4" max="4" width="19.28515625" style="15" customWidth="1"/>
    <col min="5" max="5" width="25.5703125" style="14" customWidth="1"/>
    <col min="6" max="8" width="11.42578125" style="14"/>
    <col min="9" max="9" width="16.42578125" style="14" customWidth="1"/>
    <col min="10" max="16384" width="11.42578125" style="14"/>
  </cols>
  <sheetData>
    <row r="1" spans="2:9">
      <c r="B1" s="718" t="s">
        <v>550</v>
      </c>
      <c r="C1" s="718"/>
      <c r="D1" s="718"/>
    </row>
    <row r="2" spans="2:9" ht="75" customHeight="1">
      <c r="B2" s="713" t="s">
        <v>552</v>
      </c>
      <c r="C2" s="713"/>
      <c r="D2" s="713"/>
    </row>
    <row r="3" spans="2:9" ht="21" customHeight="1">
      <c r="B3" s="29" t="s">
        <v>0</v>
      </c>
      <c r="C3" s="30" t="s">
        <v>14</v>
      </c>
      <c r="D3" s="31" t="s">
        <v>15</v>
      </c>
    </row>
    <row r="4" spans="2:9">
      <c r="B4" s="23" t="s">
        <v>190</v>
      </c>
      <c r="C4" s="23">
        <v>75.345290919317549</v>
      </c>
      <c r="D4" s="24">
        <v>24.654709080682458</v>
      </c>
    </row>
    <row r="5" spans="2:9">
      <c r="B5" s="26" t="s">
        <v>191</v>
      </c>
      <c r="C5" s="26">
        <v>70.18968796586644</v>
      </c>
      <c r="D5" s="27">
        <v>29.810312034133553</v>
      </c>
      <c r="F5" s="330"/>
    </row>
    <row r="6" spans="2:9">
      <c r="B6" s="23" t="s">
        <v>192</v>
      </c>
      <c r="C6" s="23">
        <v>48.987346692841456</v>
      </c>
      <c r="D6" s="24">
        <v>51.012653307158551</v>
      </c>
    </row>
    <row r="7" spans="2:9">
      <c r="B7" s="26" t="s">
        <v>196</v>
      </c>
      <c r="C7" s="26">
        <v>68.713144378923346</v>
      </c>
      <c r="D7" s="27">
        <v>31.286855621076658</v>
      </c>
    </row>
    <row r="8" spans="2:9">
      <c r="B8" s="32" t="s">
        <v>197</v>
      </c>
      <c r="C8" s="32">
        <v>64.3</v>
      </c>
      <c r="D8" s="33">
        <v>35.700000000000003</v>
      </c>
    </row>
    <row r="9" spans="2:9" ht="45.75" customHeight="1">
      <c r="B9" s="714" t="s">
        <v>16</v>
      </c>
      <c r="C9" s="715"/>
      <c r="D9" s="716"/>
    </row>
    <row r="14" spans="2:9">
      <c r="B14" s="718" t="s">
        <v>551</v>
      </c>
      <c r="C14" s="718"/>
      <c r="D14" s="718"/>
      <c r="E14" s="718"/>
      <c r="F14" s="718"/>
      <c r="G14" s="718"/>
      <c r="H14" s="718"/>
      <c r="I14" s="718"/>
    </row>
    <row r="15" spans="2:9" ht="43.5" customHeight="1">
      <c r="B15" s="668" t="s">
        <v>453</v>
      </c>
      <c r="C15" s="699"/>
      <c r="D15" s="699"/>
      <c r="E15" s="699"/>
      <c r="F15" s="699"/>
      <c r="G15" s="699"/>
      <c r="H15" s="699"/>
      <c r="I15" s="699"/>
    </row>
    <row r="16" spans="2:9" ht="48" customHeight="1">
      <c r="B16" s="295" t="s">
        <v>0</v>
      </c>
      <c r="C16" s="296" t="s">
        <v>195</v>
      </c>
      <c r="D16" s="296" t="s">
        <v>193</v>
      </c>
      <c r="E16" s="296" t="s">
        <v>194</v>
      </c>
      <c r="F16" s="295" t="s">
        <v>189</v>
      </c>
      <c r="G16" s="295" t="s">
        <v>89</v>
      </c>
      <c r="H16" s="295" t="s">
        <v>36</v>
      </c>
      <c r="I16" s="295" t="s">
        <v>11</v>
      </c>
    </row>
    <row r="17" spans="2:9">
      <c r="B17" s="289" t="s">
        <v>190</v>
      </c>
      <c r="C17" s="290">
        <v>64004</v>
      </c>
      <c r="D17" s="290">
        <v>15780</v>
      </c>
      <c r="E17" s="291">
        <v>24.7</v>
      </c>
      <c r="F17" s="291">
        <v>90.8</v>
      </c>
      <c r="G17" s="291">
        <v>9.1999999999999993</v>
      </c>
      <c r="H17" s="291">
        <v>18.399999999999999</v>
      </c>
      <c r="I17" s="291">
        <v>81.599999999999994</v>
      </c>
    </row>
    <row r="18" spans="2:9">
      <c r="B18" s="292" t="s">
        <v>191</v>
      </c>
      <c r="C18" s="293">
        <v>77812</v>
      </c>
      <c r="D18" s="293">
        <v>23196</v>
      </c>
      <c r="E18" s="292">
        <v>29.8</v>
      </c>
      <c r="F18" s="292">
        <v>100</v>
      </c>
      <c r="G18" s="292">
        <v>0</v>
      </c>
      <c r="H18" s="292">
        <v>3.2</v>
      </c>
      <c r="I18" s="292">
        <v>96.8</v>
      </c>
    </row>
    <row r="19" spans="2:9">
      <c r="B19" s="291" t="s">
        <v>192</v>
      </c>
      <c r="C19" s="290">
        <v>102898</v>
      </c>
      <c r="D19" s="290">
        <v>52491</v>
      </c>
      <c r="E19" s="294">
        <v>51</v>
      </c>
      <c r="F19" s="291">
        <v>60.3</v>
      </c>
      <c r="G19" s="291">
        <v>39.700000000000003</v>
      </c>
      <c r="H19" s="291">
        <v>14.4</v>
      </c>
      <c r="I19" s="291">
        <v>85.6</v>
      </c>
    </row>
    <row r="20" spans="2:9">
      <c r="B20" s="292" t="s">
        <v>196</v>
      </c>
      <c r="C20" s="292"/>
      <c r="D20" s="292"/>
      <c r="E20" s="292">
        <v>31.3</v>
      </c>
      <c r="F20" s="292"/>
      <c r="G20" s="292"/>
      <c r="H20" s="292"/>
      <c r="I20" s="292"/>
    </row>
    <row r="21" spans="2:9">
      <c r="B21" s="291" t="s">
        <v>197</v>
      </c>
      <c r="C21" s="291"/>
      <c r="D21" s="291"/>
      <c r="E21" s="291">
        <v>35.700000000000003</v>
      </c>
      <c r="F21" s="291"/>
      <c r="G21" s="291"/>
      <c r="H21" s="291"/>
      <c r="I21" s="291"/>
    </row>
    <row r="22" spans="2:9">
      <c r="B22" s="717" t="s">
        <v>519</v>
      </c>
      <c r="C22" s="717"/>
      <c r="D22" s="717"/>
      <c r="E22" s="717"/>
      <c r="F22" s="717"/>
      <c r="G22" s="717"/>
      <c r="H22" s="717"/>
      <c r="I22" s="717"/>
    </row>
  </sheetData>
  <mergeCells count="6">
    <mergeCell ref="B2:D2"/>
    <mergeCell ref="B9:D9"/>
    <mergeCell ref="B15:I15"/>
    <mergeCell ref="B22:I22"/>
    <mergeCell ref="B1:D1"/>
    <mergeCell ref="B14:I14"/>
  </mergeCells>
  <pageMargins left="0.70866141732283472" right="0.70866141732283472" top="0.74803149606299213" bottom="0.74803149606299213" header="0.31496062992125984" footer="0.31496062992125984"/>
  <pageSetup scale="8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39997558519241921"/>
    <pageSetUpPr fitToPage="1"/>
  </sheetPr>
  <dimension ref="B2:D16"/>
  <sheetViews>
    <sheetView showGridLines="0" view="pageBreakPreview" topLeftCell="A2" zoomScale="60" workbookViewId="0">
      <selection activeCell="B3" sqref="B3:D3"/>
    </sheetView>
  </sheetViews>
  <sheetFormatPr defaultColWidth="11.42578125" defaultRowHeight="15"/>
  <cols>
    <col min="2" max="2" width="30.140625" customWidth="1"/>
    <col min="3" max="4" width="16.7109375" style="13" customWidth="1"/>
  </cols>
  <sheetData>
    <row r="2" spans="2:4">
      <c r="B2" s="667" t="s">
        <v>553</v>
      </c>
      <c r="C2" s="667"/>
      <c r="D2" s="667"/>
    </row>
    <row r="3" spans="2:4" ht="70.5" customHeight="1">
      <c r="B3" s="668" t="s">
        <v>487</v>
      </c>
      <c r="C3" s="668"/>
      <c r="D3" s="668"/>
    </row>
    <row r="4" spans="2:4">
      <c r="B4" s="298" t="s">
        <v>198</v>
      </c>
      <c r="C4" s="299" t="s">
        <v>199</v>
      </c>
      <c r="D4" s="300" t="s">
        <v>200</v>
      </c>
    </row>
    <row r="5" spans="2:4">
      <c r="B5" s="277" t="s">
        <v>201</v>
      </c>
      <c r="C5" s="303">
        <v>10046881</v>
      </c>
      <c r="D5" s="304">
        <v>62.8</v>
      </c>
    </row>
    <row r="6" spans="2:4">
      <c r="B6" s="301" t="s">
        <v>202</v>
      </c>
      <c r="C6" s="305">
        <v>5939959</v>
      </c>
      <c r="D6" s="306">
        <v>37.1</v>
      </c>
    </row>
    <row r="7" spans="2:4">
      <c r="B7" s="302" t="s">
        <v>74</v>
      </c>
      <c r="C7" s="297"/>
      <c r="D7" s="307"/>
    </row>
    <row r="8" spans="2:4">
      <c r="B8" s="277" t="s">
        <v>7</v>
      </c>
      <c r="C8" s="303">
        <v>3043284</v>
      </c>
      <c r="D8" s="304">
        <v>51.2</v>
      </c>
    </row>
    <row r="9" spans="2:4">
      <c r="B9" s="301" t="s">
        <v>8</v>
      </c>
      <c r="C9" s="305">
        <v>2896674</v>
      </c>
      <c r="D9" s="306">
        <v>48.8</v>
      </c>
    </row>
    <row r="10" spans="2:4">
      <c r="B10" s="302" t="s">
        <v>107</v>
      </c>
      <c r="C10" s="297"/>
      <c r="D10" s="307"/>
    </row>
    <row r="11" spans="2:4">
      <c r="B11" s="277" t="s">
        <v>98</v>
      </c>
      <c r="C11" s="303">
        <v>3645552</v>
      </c>
      <c r="D11" s="304">
        <v>61.4</v>
      </c>
    </row>
    <row r="12" spans="2:4">
      <c r="B12" s="301" t="s">
        <v>109</v>
      </c>
      <c r="C12" s="305">
        <v>2294407</v>
      </c>
      <c r="D12" s="306">
        <v>38.6</v>
      </c>
    </row>
    <row r="13" spans="2:4">
      <c r="B13" s="302" t="s">
        <v>203</v>
      </c>
      <c r="C13" s="297"/>
      <c r="D13" s="307"/>
    </row>
    <row r="14" spans="2:4">
      <c r="B14" s="277" t="s">
        <v>10</v>
      </c>
      <c r="C14" s="303">
        <v>1750237</v>
      </c>
      <c r="D14" s="304">
        <v>29.5</v>
      </c>
    </row>
    <row r="15" spans="2:4">
      <c r="B15" s="278" t="s">
        <v>111</v>
      </c>
      <c r="C15" s="308">
        <v>4189722</v>
      </c>
      <c r="D15" s="309">
        <v>70.5</v>
      </c>
    </row>
    <row r="16" spans="2:4">
      <c r="B16" s="593" t="s">
        <v>509</v>
      </c>
      <c r="C16" s="626"/>
      <c r="D16" s="626"/>
    </row>
  </sheetData>
  <mergeCells count="2">
    <mergeCell ref="B3:D3"/>
    <mergeCell ref="B2:D2"/>
  </mergeCells>
  <pageMargins left="0.70866141732283472" right="0.70866141732283472" top="0.74803149606299213" bottom="0.74803149606299213" header="0.31496062992125984" footer="0.31496062992125984"/>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39997558519241921"/>
  </sheetPr>
  <dimension ref="B2:N59"/>
  <sheetViews>
    <sheetView showGridLines="0" view="pageBreakPreview" topLeftCell="A36" zoomScale="60" zoomScaleNormal="80" workbookViewId="0">
      <selection activeCell="B38" sqref="B38:J38"/>
    </sheetView>
  </sheetViews>
  <sheetFormatPr defaultColWidth="11.42578125" defaultRowHeight="15"/>
  <cols>
    <col min="2" max="2" width="12.140625" customWidth="1"/>
    <col min="3" max="10" width="15.7109375" style="13" customWidth="1"/>
    <col min="11" max="14" width="13" customWidth="1"/>
  </cols>
  <sheetData>
    <row r="2" spans="2:10">
      <c r="B2" s="667" t="s">
        <v>554</v>
      </c>
      <c r="C2" s="667"/>
      <c r="D2" s="667"/>
      <c r="E2" s="667"/>
      <c r="F2" s="667"/>
      <c r="G2" s="667"/>
    </row>
    <row r="3" spans="2:10" ht="48.75" customHeight="1">
      <c r="B3" s="688" t="s">
        <v>90</v>
      </c>
      <c r="C3" s="726"/>
      <c r="D3" s="726"/>
      <c r="E3" s="726"/>
      <c r="F3" s="726"/>
      <c r="G3" s="726"/>
    </row>
    <row r="4" spans="2:10" ht="16.5" customHeight="1">
      <c r="B4" s="727" t="s">
        <v>0</v>
      </c>
      <c r="C4" s="729" t="s">
        <v>80</v>
      </c>
      <c r="D4" s="729"/>
      <c r="E4" s="729"/>
      <c r="F4" s="729"/>
      <c r="G4" s="729"/>
    </row>
    <row r="5" spans="2:10">
      <c r="B5" s="728"/>
      <c r="C5" s="129" t="s">
        <v>81</v>
      </c>
      <c r="D5" s="129" t="s">
        <v>82</v>
      </c>
      <c r="E5" s="129" t="s">
        <v>83</v>
      </c>
      <c r="F5" s="129" t="s">
        <v>84</v>
      </c>
      <c r="G5" s="130" t="s">
        <v>85</v>
      </c>
    </row>
    <row r="6" spans="2:10">
      <c r="B6" s="56" t="s">
        <v>204</v>
      </c>
      <c r="C6" s="131">
        <v>286</v>
      </c>
      <c r="D6" s="131">
        <v>806</v>
      </c>
      <c r="E6" s="131">
        <v>1416</v>
      </c>
      <c r="F6" s="131">
        <v>2346</v>
      </c>
      <c r="G6" s="132">
        <v>5557</v>
      </c>
    </row>
    <row r="7" spans="2:10">
      <c r="B7" s="59" t="s">
        <v>205</v>
      </c>
      <c r="C7" s="134">
        <v>362</v>
      </c>
      <c r="D7" s="134">
        <v>1035</v>
      </c>
      <c r="E7" s="134">
        <v>1823</v>
      </c>
      <c r="F7" s="134">
        <v>2676</v>
      </c>
      <c r="G7" s="135">
        <v>5977</v>
      </c>
    </row>
    <row r="8" spans="2:10">
      <c r="B8" s="61" t="s">
        <v>192</v>
      </c>
      <c r="C8" s="131">
        <v>414</v>
      </c>
      <c r="D8" s="131">
        <v>1031</v>
      </c>
      <c r="E8" s="131">
        <v>1798</v>
      </c>
      <c r="F8" s="131">
        <v>2709</v>
      </c>
      <c r="G8" s="132">
        <v>5836</v>
      </c>
    </row>
    <row r="9" spans="2:10">
      <c r="B9" s="59" t="s">
        <v>196</v>
      </c>
      <c r="C9" s="134">
        <v>292</v>
      </c>
      <c r="D9" s="134">
        <v>842</v>
      </c>
      <c r="E9" s="134">
        <v>1539</v>
      </c>
      <c r="F9" s="134">
        <v>2659</v>
      </c>
      <c r="G9" s="135">
        <v>5947</v>
      </c>
    </row>
    <row r="10" spans="2:10">
      <c r="B10" s="63" t="s">
        <v>197</v>
      </c>
      <c r="C10" s="131"/>
      <c r="D10" s="131"/>
      <c r="E10" s="131"/>
      <c r="F10" s="131"/>
      <c r="G10" s="132"/>
    </row>
    <row r="11" spans="2:10" ht="16.5" customHeight="1">
      <c r="B11" s="723" t="s">
        <v>34</v>
      </c>
      <c r="C11" s="724"/>
      <c r="D11" s="724"/>
      <c r="E11" s="724"/>
      <c r="F11" s="724"/>
      <c r="G11" s="725"/>
    </row>
    <row r="13" spans="2:10">
      <c r="B13" s="667" t="s">
        <v>555</v>
      </c>
      <c r="C13" s="667"/>
      <c r="D13" s="667"/>
      <c r="E13" s="667"/>
      <c r="F13" s="667"/>
      <c r="G13" s="667"/>
      <c r="H13" s="642"/>
      <c r="I13" s="642"/>
      <c r="J13" s="642"/>
    </row>
    <row r="14" spans="2:10" ht="47.25" customHeight="1">
      <c r="B14" s="688" t="s">
        <v>91</v>
      </c>
      <c r="C14" s="688"/>
      <c r="D14" s="688"/>
      <c r="E14" s="688"/>
      <c r="F14" s="688"/>
      <c r="G14" s="688"/>
    </row>
    <row r="15" spans="2:10" ht="18.75" customHeight="1">
      <c r="B15" s="136" t="s">
        <v>0</v>
      </c>
      <c r="C15" s="136" t="s">
        <v>86</v>
      </c>
      <c r="D15" s="692" t="s">
        <v>4</v>
      </c>
      <c r="E15" s="692"/>
      <c r="F15" s="136" t="s">
        <v>5</v>
      </c>
      <c r="G15" s="136" t="s">
        <v>6</v>
      </c>
    </row>
    <row r="16" spans="2:10">
      <c r="B16" s="56" t="s">
        <v>204</v>
      </c>
      <c r="C16" s="131">
        <v>2083</v>
      </c>
      <c r="D16" s="730">
        <v>3031</v>
      </c>
      <c r="E16" s="730"/>
      <c r="F16" s="131">
        <v>2399</v>
      </c>
      <c r="G16" s="132">
        <v>1345</v>
      </c>
    </row>
    <row r="17" spans="2:10">
      <c r="B17" s="59" t="s">
        <v>205</v>
      </c>
      <c r="C17" s="134">
        <v>2129</v>
      </c>
      <c r="D17" s="731">
        <v>3354</v>
      </c>
      <c r="E17" s="731"/>
      <c r="F17" s="134">
        <v>2162</v>
      </c>
      <c r="G17" s="135">
        <v>1478</v>
      </c>
    </row>
    <row r="18" spans="2:10">
      <c r="B18" s="61" t="s">
        <v>192</v>
      </c>
      <c r="C18" s="131">
        <v>2131</v>
      </c>
      <c r="D18" s="730">
        <v>3215</v>
      </c>
      <c r="E18" s="730"/>
      <c r="F18" s="131">
        <v>2306</v>
      </c>
      <c r="G18" s="132">
        <v>1480</v>
      </c>
    </row>
    <row r="19" spans="2:10">
      <c r="B19" s="59" t="s">
        <v>196</v>
      </c>
      <c r="C19" s="134">
        <v>2230</v>
      </c>
      <c r="D19" s="731">
        <v>3271</v>
      </c>
      <c r="E19" s="731"/>
      <c r="F19" s="134">
        <v>2467</v>
      </c>
      <c r="G19" s="135">
        <v>1490</v>
      </c>
    </row>
    <row r="20" spans="2:10">
      <c r="B20" s="63" t="s">
        <v>197</v>
      </c>
      <c r="C20" s="137"/>
      <c r="D20" s="730"/>
      <c r="E20" s="730"/>
      <c r="F20" s="137"/>
      <c r="G20" s="138"/>
    </row>
    <row r="21" spans="2:10">
      <c r="B21" s="723" t="s">
        <v>517</v>
      </c>
      <c r="C21" s="724"/>
      <c r="D21" s="724"/>
      <c r="E21" s="724"/>
      <c r="F21" s="724"/>
      <c r="G21" s="725"/>
    </row>
    <row r="22" spans="2:10">
      <c r="B22" s="139"/>
      <c r="C22" s="139"/>
      <c r="D22" s="139"/>
      <c r="E22" s="139"/>
      <c r="F22" s="139"/>
      <c r="G22" s="139"/>
    </row>
    <row r="23" spans="2:10">
      <c r="B23" s="745" t="s">
        <v>556</v>
      </c>
      <c r="C23" s="745"/>
      <c r="D23" s="745"/>
      <c r="E23" s="745"/>
      <c r="F23" s="745"/>
      <c r="G23" s="745"/>
      <c r="H23" s="745"/>
      <c r="I23" s="745"/>
      <c r="J23" s="745"/>
    </row>
    <row r="24" spans="2:10" ht="50.25" customHeight="1">
      <c r="B24" s="688" t="s">
        <v>92</v>
      </c>
      <c r="C24" s="688"/>
      <c r="D24" s="688"/>
      <c r="E24" s="688"/>
      <c r="F24" s="688"/>
      <c r="G24" s="688"/>
      <c r="H24" s="688"/>
      <c r="I24" s="688"/>
      <c r="J24" s="688"/>
    </row>
    <row r="25" spans="2:10">
      <c r="B25" s="692" t="s">
        <v>0</v>
      </c>
      <c r="C25" s="747" t="s">
        <v>86</v>
      </c>
      <c r="D25" s="748"/>
      <c r="E25" s="749" t="s">
        <v>4</v>
      </c>
      <c r="F25" s="750"/>
      <c r="G25" s="719" t="s">
        <v>5</v>
      </c>
      <c r="H25" s="720"/>
      <c r="I25" s="721" t="s">
        <v>6</v>
      </c>
      <c r="J25" s="722"/>
    </row>
    <row r="26" spans="2:10" ht="17.25" customHeight="1">
      <c r="B26" s="746"/>
      <c r="C26" s="45" t="s">
        <v>14</v>
      </c>
      <c r="D26" s="140" t="s">
        <v>15</v>
      </c>
      <c r="E26" s="45" t="s">
        <v>14</v>
      </c>
      <c r="F26" s="140" t="s">
        <v>15</v>
      </c>
      <c r="G26" s="45" t="s">
        <v>14</v>
      </c>
      <c r="H26" s="140" t="s">
        <v>15</v>
      </c>
      <c r="I26" s="45" t="s">
        <v>14</v>
      </c>
      <c r="J26" s="140" t="s">
        <v>15</v>
      </c>
    </row>
    <row r="27" spans="2:10">
      <c r="B27" s="56" t="s">
        <v>204</v>
      </c>
      <c r="C27" s="141">
        <v>2253</v>
      </c>
      <c r="D27" s="131">
        <v>1758</v>
      </c>
      <c r="E27" s="142">
        <v>3435</v>
      </c>
      <c r="F27" s="131">
        <v>2471</v>
      </c>
      <c r="G27" s="131">
        <v>2771</v>
      </c>
      <c r="H27" s="131">
        <v>1809</v>
      </c>
      <c r="I27" s="143">
        <v>1426</v>
      </c>
      <c r="J27" s="144">
        <v>1126</v>
      </c>
    </row>
    <row r="28" spans="2:10">
      <c r="B28" s="59" t="s">
        <v>205</v>
      </c>
      <c r="C28" s="145">
        <v>2269</v>
      </c>
      <c r="D28" s="134">
        <v>1836</v>
      </c>
      <c r="E28" s="146">
        <v>3814</v>
      </c>
      <c r="F28" s="134">
        <v>2621</v>
      </c>
      <c r="G28" s="147">
        <v>2361</v>
      </c>
      <c r="H28" s="134">
        <v>1820</v>
      </c>
      <c r="I28" s="148">
        <v>1554</v>
      </c>
      <c r="J28" s="149">
        <v>1262</v>
      </c>
    </row>
    <row r="29" spans="2:10">
      <c r="B29" s="61" t="s">
        <v>192</v>
      </c>
      <c r="C29" s="141">
        <v>2262</v>
      </c>
      <c r="D29" s="131">
        <v>1872</v>
      </c>
      <c r="E29" s="131">
        <v>3672</v>
      </c>
      <c r="F29" s="131">
        <v>2580</v>
      </c>
      <c r="G29" s="150">
        <v>2467</v>
      </c>
      <c r="H29" s="131">
        <v>2052</v>
      </c>
      <c r="I29" s="151">
        <v>1605</v>
      </c>
      <c r="J29" s="144">
        <v>1123</v>
      </c>
    </row>
    <row r="30" spans="2:10">
      <c r="B30" s="59" t="s">
        <v>196</v>
      </c>
      <c r="C30" s="145">
        <v>2347</v>
      </c>
      <c r="D30" s="134">
        <v>1981</v>
      </c>
      <c r="E30" s="146">
        <v>3710</v>
      </c>
      <c r="F30" s="134">
        <v>2627</v>
      </c>
      <c r="G30" s="147">
        <v>2630</v>
      </c>
      <c r="H30" s="134">
        <v>2174</v>
      </c>
      <c r="I30" s="148">
        <v>1591</v>
      </c>
      <c r="J30" s="149">
        <v>1168</v>
      </c>
    </row>
    <row r="31" spans="2:10">
      <c r="B31" s="63" t="s">
        <v>197</v>
      </c>
      <c r="C31" s="141">
        <v>2321</v>
      </c>
      <c r="D31" s="131">
        <v>1865</v>
      </c>
      <c r="E31" s="142"/>
      <c r="F31" s="131"/>
      <c r="G31" s="150"/>
      <c r="H31" s="131"/>
      <c r="I31" s="151"/>
      <c r="J31" s="144"/>
    </row>
    <row r="32" spans="2:10">
      <c r="B32" s="133"/>
      <c r="C32" s="145"/>
      <c r="D32" s="134"/>
      <c r="E32" s="146"/>
      <c r="F32" s="134"/>
      <c r="G32" s="147"/>
      <c r="H32" s="134"/>
      <c r="I32" s="148"/>
      <c r="J32" s="149"/>
    </row>
    <row r="33" spans="2:14">
      <c r="B33" s="736" t="s">
        <v>515</v>
      </c>
      <c r="C33" s="737"/>
      <c r="D33" s="737"/>
      <c r="E33" s="737"/>
      <c r="F33" s="737"/>
      <c r="G33" s="737"/>
      <c r="H33" s="737"/>
      <c r="I33" s="737"/>
      <c r="J33" s="738"/>
    </row>
    <row r="34" spans="2:14">
      <c r="B34" s="139"/>
      <c r="C34" s="139"/>
      <c r="D34" s="139"/>
      <c r="E34" s="139"/>
      <c r="F34" s="139"/>
      <c r="G34" s="139"/>
    </row>
    <row r="35" spans="2:14">
      <c r="B35" s="139"/>
      <c r="C35" s="139"/>
      <c r="D35" s="139"/>
      <c r="E35" s="139"/>
      <c r="F35" s="139"/>
      <c r="G35" s="139"/>
    </row>
    <row r="36" spans="2:14">
      <c r="B36" s="139"/>
      <c r="C36" s="139"/>
      <c r="D36" s="139"/>
      <c r="E36" s="139"/>
      <c r="F36" s="139"/>
      <c r="G36" s="139"/>
    </row>
    <row r="37" spans="2:14">
      <c r="B37" s="667" t="s">
        <v>557</v>
      </c>
      <c r="C37" s="667"/>
      <c r="D37" s="667"/>
      <c r="E37" s="667"/>
      <c r="F37" s="667"/>
      <c r="G37" s="667"/>
      <c r="H37" s="667"/>
      <c r="I37" s="667"/>
      <c r="J37" s="667"/>
    </row>
    <row r="38" spans="2:14" ht="49.5" customHeight="1">
      <c r="B38" s="688" t="s">
        <v>454</v>
      </c>
      <c r="C38" s="688"/>
      <c r="D38" s="688"/>
      <c r="E38" s="688"/>
      <c r="F38" s="688"/>
      <c r="G38" s="688"/>
      <c r="H38" s="688"/>
      <c r="I38" s="688"/>
      <c r="J38" s="688"/>
    </row>
    <row r="39" spans="2:14" ht="21.75" customHeight="1">
      <c r="B39" s="692" t="s">
        <v>0</v>
      </c>
      <c r="C39" s="747" t="s">
        <v>86</v>
      </c>
      <c r="D39" s="748"/>
      <c r="E39" s="749" t="s">
        <v>4</v>
      </c>
      <c r="F39" s="750"/>
      <c r="G39" s="719" t="s">
        <v>5</v>
      </c>
      <c r="H39" s="720"/>
      <c r="I39" s="721" t="s">
        <v>6</v>
      </c>
      <c r="J39" s="722"/>
    </row>
    <row r="40" spans="2:14" ht="30">
      <c r="B40" s="746"/>
      <c r="C40" s="45" t="s">
        <v>87</v>
      </c>
      <c r="D40" s="140" t="s">
        <v>88</v>
      </c>
      <c r="E40" s="152" t="s">
        <v>87</v>
      </c>
      <c r="F40" s="140" t="s">
        <v>88</v>
      </c>
      <c r="G40" s="153" t="s">
        <v>87</v>
      </c>
      <c r="H40" s="140" t="s">
        <v>88</v>
      </c>
      <c r="I40" s="154" t="s">
        <v>87</v>
      </c>
      <c r="J40" s="155" t="s">
        <v>88</v>
      </c>
    </row>
    <row r="41" spans="2:14">
      <c r="B41" s="56" t="s">
        <v>204</v>
      </c>
      <c r="C41" s="141">
        <v>2138</v>
      </c>
      <c r="D41" s="131">
        <v>1988</v>
      </c>
      <c r="E41" s="142">
        <v>2831</v>
      </c>
      <c r="F41" s="131">
        <v>3599</v>
      </c>
      <c r="G41" s="150">
        <v>2358</v>
      </c>
      <c r="H41" s="131">
        <v>2475</v>
      </c>
      <c r="I41" s="151">
        <v>1472</v>
      </c>
      <c r="J41" s="144">
        <v>1181</v>
      </c>
    </row>
    <row r="42" spans="2:14">
      <c r="B42" s="59" t="s">
        <v>205</v>
      </c>
      <c r="C42" s="145">
        <v>2259</v>
      </c>
      <c r="D42" s="134">
        <v>1879</v>
      </c>
      <c r="E42" s="146">
        <v>3330</v>
      </c>
      <c r="F42" s="134">
        <v>3435</v>
      </c>
      <c r="G42" s="147">
        <v>2167</v>
      </c>
      <c r="H42" s="134">
        <v>2154</v>
      </c>
      <c r="I42" s="148">
        <v>1642</v>
      </c>
      <c r="J42" s="149">
        <v>1226</v>
      </c>
    </row>
    <row r="43" spans="2:14">
      <c r="B43" s="61" t="s">
        <v>192</v>
      </c>
      <c r="C43" s="141">
        <v>2136.42</v>
      </c>
      <c r="D43" s="131">
        <v>2119.94</v>
      </c>
      <c r="E43" s="142">
        <v>3155.75</v>
      </c>
      <c r="F43" s="131">
        <v>3386.9</v>
      </c>
      <c r="G43" s="150">
        <v>2152.96</v>
      </c>
      <c r="H43" s="131">
        <v>2618.14</v>
      </c>
      <c r="I43" s="151">
        <v>1574.45</v>
      </c>
      <c r="J43" s="144">
        <v>1295.3</v>
      </c>
    </row>
    <row r="44" spans="2:14">
      <c r="B44" s="59" t="s">
        <v>196</v>
      </c>
      <c r="C44" s="145">
        <v>2260</v>
      </c>
      <c r="D44" s="134">
        <v>2177</v>
      </c>
      <c r="E44" s="146">
        <v>3250</v>
      </c>
      <c r="F44" s="134">
        <v>3326</v>
      </c>
      <c r="G44" s="147">
        <v>2284</v>
      </c>
      <c r="H44" s="134">
        <v>2807</v>
      </c>
      <c r="I44" s="148">
        <v>1611</v>
      </c>
      <c r="J44" s="149">
        <v>1312</v>
      </c>
    </row>
    <row r="45" spans="2:14">
      <c r="B45" s="63" t="s">
        <v>197</v>
      </c>
      <c r="C45" s="141"/>
      <c r="D45" s="131"/>
      <c r="E45" s="142"/>
      <c r="F45" s="131"/>
      <c r="G45" s="150"/>
      <c r="H45" s="131"/>
      <c r="I45" s="151"/>
      <c r="J45" s="144"/>
    </row>
    <row r="46" spans="2:14">
      <c r="B46" s="736" t="s">
        <v>485</v>
      </c>
      <c r="C46" s="737"/>
      <c r="D46" s="737"/>
      <c r="E46" s="737"/>
      <c r="F46" s="737"/>
      <c r="G46" s="737"/>
      <c r="H46" s="737"/>
      <c r="I46" s="737"/>
      <c r="J46" s="738"/>
      <c r="K46" s="739"/>
      <c r="L46" s="739"/>
      <c r="M46" s="739"/>
      <c r="N46" s="739"/>
    </row>
    <row r="47" spans="2:14">
      <c r="B47" s="593" t="s">
        <v>513</v>
      </c>
      <c r="C47" s="626"/>
      <c r="D47" s="626"/>
      <c r="E47" s="626"/>
      <c r="F47" s="626"/>
      <c r="G47" s="626"/>
      <c r="K47" s="13"/>
      <c r="L47" s="13"/>
      <c r="M47" s="13"/>
      <c r="N47" s="13"/>
    </row>
    <row r="48" spans="2:14">
      <c r="B48" s="593"/>
      <c r="C48" s="626"/>
      <c r="D48" s="626"/>
      <c r="E48" s="626"/>
      <c r="F48" s="626"/>
      <c r="G48" s="626"/>
      <c r="H48" s="642"/>
      <c r="I48" s="642"/>
      <c r="J48" s="642"/>
      <c r="K48" s="642"/>
      <c r="L48" s="642"/>
      <c r="M48" s="642"/>
      <c r="N48" s="642"/>
    </row>
    <row r="49" spans="2:14">
      <c r="B49" s="667" t="s">
        <v>558</v>
      </c>
      <c r="C49" s="667"/>
      <c r="D49" s="667"/>
      <c r="E49" s="667"/>
      <c r="F49" s="667"/>
      <c r="G49" s="667"/>
      <c r="H49" s="667"/>
      <c r="I49" s="667"/>
      <c r="J49" s="667"/>
      <c r="K49" s="667"/>
      <c r="L49" s="667"/>
      <c r="M49" s="667"/>
      <c r="N49" s="667"/>
    </row>
    <row r="50" spans="2:14" ht="37.5" customHeight="1">
      <c r="B50" s="688" t="s">
        <v>455</v>
      </c>
      <c r="C50" s="688"/>
      <c r="D50" s="688"/>
      <c r="E50" s="688"/>
      <c r="F50" s="688"/>
      <c r="G50" s="688"/>
      <c r="H50" s="688"/>
      <c r="I50" s="688"/>
      <c r="J50" s="688"/>
      <c r="K50" s="688"/>
      <c r="L50" s="688"/>
      <c r="M50" s="688"/>
      <c r="N50" s="688"/>
    </row>
    <row r="51" spans="2:14">
      <c r="B51" s="721" t="s">
        <v>0</v>
      </c>
      <c r="C51" s="741" t="s">
        <v>4</v>
      </c>
      <c r="D51" s="742"/>
      <c r="E51" s="742"/>
      <c r="F51" s="742"/>
      <c r="G51" s="743" t="s">
        <v>5</v>
      </c>
      <c r="H51" s="742"/>
      <c r="I51" s="742"/>
      <c r="J51" s="744"/>
      <c r="K51" s="742" t="s">
        <v>89</v>
      </c>
      <c r="L51" s="742"/>
      <c r="M51" s="742"/>
      <c r="N51" s="722"/>
    </row>
    <row r="52" spans="2:14" ht="15" customHeight="1">
      <c r="B52" s="740"/>
      <c r="C52" s="734" t="s">
        <v>87</v>
      </c>
      <c r="D52" s="735"/>
      <c r="E52" s="732" t="s">
        <v>88</v>
      </c>
      <c r="F52" s="733"/>
      <c r="G52" s="734" t="s">
        <v>87</v>
      </c>
      <c r="H52" s="735"/>
      <c r="I52" s="732" t="s">
        <v>88</v>
      </c>
      <c r="J52" s="733"/>
      <c r="K52" s="734" t="s">
        <v>87</v>
      </c>
      <c r="L52" s="735"/>
      <c r="M52" s="732" t="s">
        <v>88</v>
      </c>
      <c r="N52" s="733"/>
    </row>
    <row r="53" spans="2:14">
      <c r="B53" s="740"/>
      <c r="C53" s="156" t="s">
        <v>14</v>
      </c>
      <c r="D53" s="157" t="s">
        <v>15</v>
      </c>
      <c r="E53" s="158" t="s">
        <v>14</v>
      </c>
      <c r="F53" s="159" t="s">
        <v>15</v>
      </c>
      <c r="G53" s="156" t="s">
        <v>14</v>
      </c>
      <c r="H53" s="157" t="s">
        <v>15</v>
      </c>
      <c r="I53" s="158" t="s">
        <v>14</v>
      </c>
      <c r="J53" s="159" t="s">
        <v>15</v>
      </c>
      <c r="K53" s="156" t="s">
        <v>14</v>
      </c>
      <c r="L53" s="157" t="s">
        <v>15</v>
      </c>
      <c r="M53" s="158" t="s">
        <v>14</v>
      </c>
      <c r="N53" s="159" t="s">
        <v>15</v>
      </c>
    </row>
    <row r="54" spans="2:14">
      <c r="B54" s="56" t="s">
        <v>204</v>
      </c>
      <c r="C54" s="150">
        <v>3044</v>
      </c>
      <c r="D54" s="131">
        <v>2506</v>
      </c>
      <c r="E54" s="151">
        <v>4723</v>
      </c>
      <c r="F54" s="144">
        <v>2391</v>
      </c>
      <c r="G54" s="150">
        <v>2476</v>
      </c>
      <c r="H54" s="131">
        <v>2114</v>
      </c>
      <c r="I54" s="151">
        <v>3501</v>
      </c>
      <c r="J54" s="144">
        <v>1440</v>
      </c>
      <c r="K54" s="150">
        <v>1518</v>
      </c>
      <c r="L54" s="131">
        <v>1308</v>
      </c>
      <c r="M54" s="151">
        <v>1287</v>
      </c>
      <c r="N54" s="144">
        <v>971</v>
      </c>
    </row>
    <row r="55" spans="2:14">
      <c r="B55" s="59" t="s">
        <v>205</v>
      </c>
      <c r="C55" s="147">
        <v>3584.2</v>
      </c>
      <c r="D55" s="134">
        <v>2905.8</v>
      </c>
      <c r="E55" s="148">
        <v>4642.5</v>
      </c>
      <c r="F55" s="149">
        <v>1765.4</v>
      </c>
      <c r="G55" s="147">
        <v>2202.9</v>
      </c>
      <c r="H55" s="134">
        <v>2091.6999999999998</v>
      </c>
      <c r="I55" s="148">
        <v>2719.6</v>
      </c>
      <c r="J55" s="149">
        <v>1455</v>
      </c>
      <c r="K55" s="147">
        <v>1635.4</v>
      </c>
      <c r="L55" s="134">
        <v>1673.8</v>
      </c>
      <c r="M55" s="147">
        <v>1388.2</v>
      </c>
      <c r="N55" s="149">
        <v>961.8</v>
      </c>
    </row>
    <row r="56" spans="2:14">
      <c r="B56" s="61" t="s">
        <v>192</v>
      </c>
      <c r="C56" s="150">
        <v>3393</v>
      </c>
      <c r="D56" s="131">
        <v>2791</v>
      </c>
      <c r="E56" s="151">
        <v>4631</v>
      </c>
      <c r="F56" s="144">
        <v>2088</v>
      </c>
      <c r="G56" s="150">
        <v>2182</v>
      </c>
      <c r="H56" s="131">
        <v>2095</v>
      </c>
      <c r="I56" s="151">
        <v>3244</v>
      </c>
      <c r="J56" s="144">
        <v>1995</v>
      </c>
      <c r="K56" s="150">
        <v>1637</v>
      </c>
      <c r="L56" s="131">
        <v>1322</v>
      </c>
      <c r="M56" s="151">
        <v>1524</v>
      </c>
      <c r="N56" s="144">
        <v>916</v>
      </c>
    </row>
    <row r="57" spans="2:14">
      <c r="B57" s="59" t="s">
        <v>196</v>
      </c>
      <c r="C57" s="147">
        <v>3521</v>
      </c>
      <c r="D57" s="134">
        <v>2821</v>
      </c>
      <c r="E57" s="148">
        <v>4269</v>
      </c>
      <c r="F57" s="149">
        <v>2193</v>
      </c>
      <c r="G57" s="147">
        <v>2327</v>
      </c>
      <c r="H57" s="134">
        <v>2190</v>
      </c>
      <c r="I57" s="148">
        <v>3317</v>
      </c>
      <c r="J57" s="149">
        <v>2152</v>
      </c>
      <c r="K57" s="147">
        <v>1658</v>
      </c>
      <c r="L57" s="134">
        <v>1392</v>
      </c>
      <c r="M57" s="148">
        <v>1471</v>
      </c>
      <c r="N57" s="149">
        <v>991</v>
      </c>
    </row>
    <row r="58" spans="2:14">
      <c r="B58" s="63" t="s">
        <v>197</v>
      </c>
      <c r="C58" s="150"/>
      <c r="D58" s="131"/>
      <c r="E58" s="151"/>
      <c r="F58" s="144"/>
      <c r="G58" s="150"/>
      <c r="H58" s="131"/>
      <c r="I58" s="151"/>
      <c r="J58" s="144"/>
      <c r="K58" s="150"/>
      <c r="L58" s="131"/>
      <c r="M58" s="151"/>
      <c r="N58" s="144"/>
    </row>
    <row r="59" spans="2:14">
      <c r="B59" s="593" t="s">
        <v>514</v>
      </c>
      <c r="C59" s="626"/>
      <c r="D59" s="626"/>
      <c r="E59" s="626"/>
      <c r="F59" s="626"/>
      <c r="G59" s="626"/>
    </row>
  </sheetData>
  <mergeCells count="43">
    <mergeCell ref="B2:G2"/>
    <mergeCell ref="B13:G13"/>
    <mergeCell ref="B23:J23"/>
    <mergeCell ref="B37:J37"/>
    <mergeCell ref="B49:N49"/>
    <mergeCell ref="B33:J33"/>
    <mergeCell ref="B38:J38"/>
    <mergeCell ref="B39:B40"/>
    <mergeCell ref="C39:D39"/>
    <mergeCell ref="E39:F39"/>
    <mergeCell ref="G39:H39"/>
    <mergeCell ref="I39:J39"/>
    <mergeCell ref="B24:J24"/>
    <mergeCell ref="B25:B26"/>
    <mergeCell ref="C25:D25"/>
    <mergeCell ref="E25:F25"/>
    <mergeCell ref="I52:J52"/>
    <mergeCell ref="K52:L52"/>
    <mergeCell ref="M52:N52"/>
    <mergeCell ref="B46:J46"/>
    <mergeCell ref="K46:N46"/>
    <mergeCell ref="B50:N50"/>
    <mergeCell ref="B51:B53"/>
    <mergeCell ref="C51:F51"/>
    <mergeCell ref="G51:J51"/>
    <mergeCell ref="K51:N51"/>
    <mergeCell ref="C52:D52"/>
    <mergeCell ref="E52:F52"/>
    <mergeCell ref="G52:H52"/>
    <mergeCell ref="G25:H25"/>
    <mergeCell ref="I25:J25"/>
    <mergeCell ref="B21:G21"/>
    <mergeCell ref="B3:G3"/>
    <mergeCell ref="B4:B5"/>
    <mergeCell ref="C4:G4"/>
    <mergeCell ref="B11:G11"/>
    <mergeCell ref="B14:G14"/>
    <mergeCell ref="D15:E15"/>
    <mergeCell ref="D16:E16"/>
    <mergeCell ref="D17:E17"/>
    <mergeCell ref="D18:E18"/>
    <mergeCell ref="D19:E19"/>
    <mergeCell ref="D20:E20"/>
  </mergeCells>
  <pageMargins left="0.70866141732283472" right="0.70866141732283472" top="0.74803149606299213" bottom="0.74803149606299213" header="0.31496062992125984" footer="0.31496062992125984"/>
  <pageSetup scale="60" fitToHeight="3" orientation="landscape" r:id="rId1"/>
  <rowBreaks count="1" manualBreakCount="1">
    <brk id="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4</vt:i4>
      </vt:variant>
    </vt:vector>
  </HeadingPairs>
  <TitlesOfParts>
    <vt:vector size="37" baseType="lpstr">
      <vt:lpstr>SDG indicators ESPAÑOL</vt:lpstr>
      <vt:lpstr>Pobreza_extrema_general</vt:lpstr>
      <vt:lpstr>IPM</vt:lpstr>
      <vt:lpstr>%_Ejecución_CPEG</vt:lpstr>
      <vt:lpstr>%_Tiempo_TNR</vt:lpstr>
      <vt:lpstr>%_Diputados_Alcaldes</vt:lpstr>
      <vt:lpstr>%_PO_Cargos Directivos</vt:lpstr>
      <vt:lpstr>%_Celulares_sexo</vt:lpstr>
      <vt:lpstr>Diferencia_Ingresos</vt:lpstr>
      <vt:lpstr>Tasa_global_de_participación</vt:lpstr>
      <vt:lpstr>%_PO_Rama_Actividad</vt:lpstr>
      <vt:lpstr>Tasa_desempleo</vt:lpstr>
      <vt:lpstr>Tasa_Subempleo</vt:lpstr>
      <vt:lpstr>Trabajo_infantil</vt:lpstr>
      <vt:lpstr>%_PO_Trabaja_Cuenta_Propia</vt:lpstr>
      <vt:lpstr>%_PO_Empleadores</vt:lpstr>
      <vt:lpstr>%_Créditos_Otorgados</vt:lpstr>
      <vt:lpstr>Cobertura de Salud</vt:lpstr>
      <vt:lpstr>Esperanza de vida </vt:lpstr>
      <vt:lpstr>Tabaquismo</vt:lpstr>
      <vt:lpstr>Uso de anticonceptivos</vt:lpstr>
      <vt:lpstr>mortalidad menores 5 años</vt:lpstr>
      <vt:lpstr>mortalidad materna</vt:lpstr>
      <vt:lpstr>atencion prenatal</vt:lpstr>
      <vt:lpstr>atencion parto especializado</vt:lpstr>
      <vt:lpstr>casos VIH</vt:lpstr>
      <vt:lpstr>Antirretrovirales</vt:lpstr>
      <vt:lpstr>Educación</vt:lpstr>
      <vt:lpstr>Violencia doméstica</vt:lpstr>
      <vt:lpstr>Violencia fisica</vt:lpstr>
      <vt:lpstr>Violencia Sexual</vt:lpstr>
      <vt:lpstr>Trata</vt:lpstr>
      <vt:lpstr>PIB Generado por turismo</vt:lpstr>
      <vt:lpstr>'%_Tiempo_TNR'!Print_Area</vt:lpstr>
      <vt:lpstr>IPM!Print_Area</vt:lpstr>
      <vt:lpstr>'mortalidad materna'!Print_Area</vt:lpstr>
      <vt:lpstr>'SDG indicators ESPAÑOL'!Print_Titles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Estefania Guallar</cp:lastModifiedBy>
  <cp:lastPrinted>2019-04-26T18:13:39Z</cp:lastPrinted>
  <dcterms:created xsi:type="dcterms:W3CDTF">2019-03-15T20:54:58Z</dcterms:created>
  <dcterms:modified xsi:type="dcterms:W3CDTF">2019-05-02T14:23:38Z</dcterms:modified>
</cp:coreProperties>
</file>